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strukcja" sheetId="1" r:id="rId1"/>
    <sheet name="Dane uczniów_str  6" sheetId="2" r:id="rId2"/>
    <sheet name="Oceny I sem_str 128" sheetId="3" r:id="rId3"/>
    <sheet name="Oceny II sem_str 129" sheetId="4" r:id="rId4"/>
    <sheet name="Wyw I sem" sheetId="5" r:id="rId5"/>
    <sheet name="Wyw II sem" sheetId="6" r:id="rId6"/>
  </sheets>
  <definedNames/>
  <calcPr fullCalcOnLoad="1"/>
</workbook>
</file>

<file path=xl/sharedStrings.xml><?xml version="1.0" encoding="utf-8"?>
<sst xmlns="http://schemas.openxmlformats.org/spreadsheetml/2006/main" count="1293" uniqueCount="86">
  <si>
    <t>Imię i nazwisko wychowawcy</t>
  </si>
  <si>
    <t>Karol Łobodziec</t>
  </si>
  <si>
    <t>Klasa</t>
  </si>
  <si>
    <t>V d</t>
  </si>
  <si>
    <t>rok_szkolny</t>
  </si>
  <si>
    <t>2016/2017</t>
  </si>
  <si>
    <t>Uzupełnij dane uczniów</t>
  </si>
  <si>
    <t>Dane uczniów</t>
  </si>
  <si>
    <t>Statystyka I semestr</t>
  </si>
  <si>
    <t>Oceny I semestr</t>
  </si>
  <si>
    <t>Statystyka II semestr</t>
  </si>
  <si>
    <t>Oceny II semestr</t>
  </si>
  <si>
    <t>Oceny na wywiadówkę</t>
  </si>
  <si>
    <t>Oceny na wywiadówkę po I semsetrze</t>
  </si>
  <si>
    <t>Oceny na wywiadówkę po II semsetrze</t>
  </si>
  <si>
    <t>Nazwa Szkoły</t>
  </si>
  <si>
    <t>Publiczna Szkoła Podstawowa nr 1</t>
  </si>
  <si>
    <t>im. Stefana Żeromskiego</t>
  </si>
  <si>
    <t xml:space="preserve"> </t>
  </si>
  <si>
    <t>w Pionkach</t>
  </si>
  <si>
    <t>UWAGA: w arkuszach uzupełniamy tylko żółte pola</t>
  </si>
  <si>
    <t>Lp</t>
  </si>
  <si>
    <t>Nazwisko</t>
  </si>
  <si>
    <t>Imię</t>
  </si>
  <si>
    <t>Drugie imię</t>
  </si>
  <si>
    <t>Data urodzenia</t>
  </si>
  <si>
    <t>Miejsce urodzenia</t>
  </si>
  <si>
    <t>Województwo</t>
  </si>
  <si>
    <t>Nr ewidencyjny</t>
  </si>
  <si>
    <t>W tym arkuszu wstawić należy podstawowe dane uczniów.</t>
  </si>
  <si>
    <t>Dane te wykorzystywane przy uzupełnianiu ocen w I i II semestrze oraz drukowaniu kartek dla rodziców.</t>
  </si>
  <si>
    <t>Nr</t>
  </si>
  <si>
    <t>Zachowanie</t>
  </si>
  <si>
    <t>nazwy zajęć edukacyjnych</t>
  </si>
  <si>
    <t>Liczby ocen</t>
  </si>
  <si>
    <t>nieobecności</t>
  </si>
  <si>
    <t>Ocena średnia</t>
  </si>
  <si>
    <t>Liczba uwag</t>
  </si>
  <si>
    <t>religia</t>
  </si>
  <si>
    <t>J.polski</t>
  </si>
  <si>
    <t>Historia</t>
  </si>
  <si>
    <t>J. angielski</t>
  </si>
  <si>
    <t>Matematyka</t>
  </si>
  <si>
    <t>Przyroda</t>
  </si>
  <si>
    <t>Muzyka</t>
  </si>
  <si>
    <t>Plastyka</t>
  </si>
  <si>
    <t>zaj. Komputerowe</t>
  </si>
  <si>
    <t>zaj. Techniczne</t>
  </si>
  <si>
    <t>W-f</t>
  </si>
  <si>
    <t>cel</t>
  </si>
  <si>
    <t>bdb</t>
  </si>
  <si>
    <t>db</t>
  </si>
  <si>
    <t>dst</t>
  </si>
  <si>
    <t>dop</t>
  </si>
  <si>
    <t>ndst</t>
  </si>
  <si>
    <t>uspraw</t>
  </si>
  <si>
    <t>nieuspraw</t>
  </si>
  <si>
    <t>spóźn</t>
  </si>
  <si>
    <t>zmiana</t>
  </si>
  <si>
    <t>wzorowe</t>
  </si>
  <si>
    <t>średnia bez religii</t>
  </si>
  <si>
    <t>bardzo dobre</t>
  </si>
  <si>
    <t>dobre</t>
  </si>
  <si>
    <t>poprawne</t>
  </si>
  <si>
    <t>nieodpowiednie</t>
  </si>
  <si>
    <t>naganne</t>
  </si>
  <si>
    <t>średnia</t>
  </si>
  <si>
    <t>Zestawienie niezbędne do wypełnienia KLASYFIKACJI ŚRÓDROCZNEJ (dziennik str 128) – wystarczy tylko przepisać.</t>
  </si>
  <si>
    <t>UWAGA:</t>
  </si>
  <si>
    <t>Średnia ocen klasy liczona jest z ocen z przedmiotów każdego ucznia, a nie ze średnich ocen z przedmiotu</t>
  </si>
  <si>
    <t>UZUPEŁNIAĆ jedynie pola białe</t>
  </si>
  <si>
    <t>Zestawienie niezbędne do wypełnienia KLASYFIKACJI ŚRÓDROCZNEJ (dziennik str 129) – wystarczy tylko przepisać.</t>
  </si>
  <si>
    <t>Ucz:</t>
  </si>
  <si>
    <t xml:space="preserve"> Klasa</t>
  </si>
  <si>
    <t>Numer w dzienniku</t>
  </si>
  <si>
    <t>zachowanie</t>
  </si>
  <si>
    <t>Średnia ocen:</t>
  </si>
  <si>
    <t>W tym czasie uczeń/uczennica opuściła:</t>
  </si>
  <si>
    <t>godzin</t>
  </si>
  <si>
    <t>W tym czasie uczeń/uczennica opuścił/a:</t>
  </si>
  <si>
    <t>W tym:</t>
  </si>
  <si>
    <t>Usprawied.</t>
  </si>
  <si>
    <t>Nieusprawied.</t>
  </si>
  <si>
    <t>Spóźnień</t>
  </si>
  <si>
    <t>Rok szkolny</t>
  </si>
  <si>
    <t>Wychowawca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</si>
</sst>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@"/>
  </numFmts>
  <fonts count="2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2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name val="Verdana"/>
      <family val="2"/>
    </font>
    <font>
      <b/>
      <sz val="8"/>
      <name val="Arial"/>
      <family val="2"/>
    </font>
    <font>
      <sz val="8"/>
      <color indexed="18"/>
      <name val="Verdana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89">
    <xf numFmtId="164" fontId="0" fillId="0" borderId="0" xfId="0" applyAlignment="1">
      <alignment/>
    </xf>
    <xf numFmtId="164" fontId="12" fillId="9" borderId="0" xfId="0" applyFont="1" applyFill="1" applyAlignment="1">
      <alignment/>
    </xf>
    <xf numFmtId="164" fontId="0" fillId="0" borderId="0" xfId="0" applyFont="1" applyAlignment="1">
      <alignment horizontal="right"/>
    </xf>
    <xf numFmtId="164" fontId="12" fillId="9" borderId="0" xfId="0" applyFont="1" applyFill="1" applyAlignment="1">
      <alignment horizontal="right"/>
    </xf>
    <xf numFmtId="164" fontId="13" fillId="0" borderId="0" xfId="0" applyFont="1" applyAlignment="1">
      <alignment/>
    </xf>
    <xf numFmtId="164" fontId="14" fillId="9" borderId="0" xfId="0" applyFont="1" applyFill="1" applyBorder="1" applyAlignment="1">
      <alignment horizontal="left" vertical="center"/>
    </xf>
    <xf numFmtId="164" fontId="14" fillId="0" borderId="0" xfId="0" applyFont="1" applyAlignment="1">
      <alignment horizontal="left"/>
    </xf>
    <xf numFmtId="164" fontId="14" fillId="9" borderId="0" xfId="0" applyFont="1" applyFill="1" applyAlignment="1">
      <alignment horizontal="left"/>
    </xf>
    <xf numFmtId="164" fontId="15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0" borderId="0" xfId="0" applyFont="1" applyAlignment="1">
      <alignment/>
    </xf>
    <xf numFmtId="164" fontId="16" fillId="10" borderId="2" xfId="0" applyFont="1" applyFill="1" applyBorder="1" applyAlignment="1">
      <alignment horizontal="center" vertical="center"/>
    </xf>
    <xf numFmtId="164" fontId="16" fillId="10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17" fillId="9" borderId="2" xfId="0" applyFont="1" applyFill="1" applyBorder="1" applyAlignment="1">
      <alignment/>
    </xf>
    <xf numFmtId="164" fontId="17" fillId="0" borderId="2" xfId="0" applyFont="1" applyBorder="1" applyAlignment="1">
      <alignment/>
    </xf>
    <xf numFmtId="164" fontId="0" fillId="9" borderId="2" xfId="0" applyFont="1" applyFill="1" applyBorder="1" applyAlignment="1">
      <alignment/>
    </xf>
    <xf numFmtId="164" fontId="17" fillId="0" borderId="0" xfId="0" applyFont="1" applyAlignment="1">
      <alignment/>
    </xf>
    <xf numFmtId="164" fontId="18" fillId="10" borderId="0" xfId="0" applyFont="1" applyFill="1" applyBorder="1" applyAlignment="1">
      <alignment horizontal="center"/>
    </xf>
    <xf numFmtId="164" fontId="18" fillId="10" borderId="0" xfId="0" applyFont="1" applyFill="1" applyAlignment="1">
      <alignment horizontal="center"/>
    </xf>
    <xf numFmtId="164" fontId="18" fillId="10" borderId="3" xfId="0" applyFont="1" applyFill="1" applyBorder="1" applyAlignment="1">
      <alignment horizontal="center"/>
    </xf>
    <xf numFmtId="164" fontId="19" fillId="10" borderId="4" xfId="0" applyFont="1" applyFill="1" applyBorder="1" applyAlignment="1">
      <alignment horizontal="center"/>
    </xf>
    <xf numFmtId="164" fontId="19" fillId="10" borderId="4" xfId="0" applyFont="1" applyFill="1" applyBorder="1" applyAlignment="1">
      <alignment horizontal="center" textRotation="90"/>
    </xf>
    <xf numFmtId="164" fontId="19" fillId="10" borderId="0" xfId="0" applyFont="1" applyFill="1" applyBorder="1" applyAlignment="1">
      <alignment textRotation="90"/>
    </xf>
    <xf numFmtId="164" fontId="18" fillId="0" borderId="0" xfId="0" applyFont="1" applyAlignment="1">
      <alignment/>
    </xf>
    <xf numFmtId="164" fontId="19" fillId="0" borderId="5" xfId="0" applyFont="1" applyFill="1" applyBorder="1" applyAlignment="1">
      <alignment textRotation="90"/>
    </xf>
    <xf numFmtId="164" fontId="19" fillId="0" borderId="0" xfId="0" applyFont="1" applyFill="1" applyBorder="1" applyAlignment="1">
      <alignment textRotation="90"/>
    </xf>
    <xf numFmtId="164" fontId="19" fillId="0" borderId="3" xfId="0" applyFont="1" applyFill="1" applyBorder="1" applyAlignment="1">
      <alignment textRotation="90"/>
    </xf>
    <xf numFmtId="164" fontId="19" fillId="10" borderId="5" xfId="0" applyFont="1" applyFill="1" applyBorder="1" applyAlignment="1">
      <alignment textRotation="90"/>
    </xf>
    <xf numFmtId="164" fontId="19" fillId="10" borderId="3" xfId="0" applyFont="1" applyFill="1" applyBorder="1" applyAlignment="1">
      <alignment textRotation="90"/>
    </xf>
    <xf numFmtId="164" fontId="18" fillId="0" borderId="0" xfId="0" applyFont="1" applyAlignment="1">
      <alignment textRotation="90"/>
    </xf>
    <xf numFmtId="164" fontId="20" fillId="10" borderId="0" xfId="0" applyFont="1" applyFill="1" applyAlignment="1">
      <alignment/>
    </xf>
    <xf numFmtId="164" fontId="21" fillId="10" borderId="0" xfId="0" applyFont="1" applyFill="1" applyBorder="1" applyAlignment="1">
      <alignment vertical="top" wrapText="1"/>
    </xf>
    <xf numFmtId="164" fontId="21" fillId="10" borderId="0" xfId="0" applyNumberFormat="1" applyFont="1" applyFill="1" applyBorder="1" applyAlignment="1">
      <alignment vertical="top" wrapText="1"/>
    </xf>
    <xf numFmtId="164" fontId="22" fillId="9" borderId="3" xfId="0" applyFont="1" applyFill="1" applyBorder="1" applyAlignment="1">
      <alignment/>
    </xf>
    <xf numFmtId="164" fontId="22" fillId="9" borderId="5" xfId="0" applyFont="1" applyFill="1" applyBorder="1" applyAlignment="1">
      <alignment/>
    </xf>
    <xf numFmtId="164" fontId="22" fillId="9" borderId="6" xfId="0" applyFont="1" applyFill="1" applyBorder="1" applyAlignment="1">
      <alignment/>
    </xf>
    <xf numFmtId="164" fontId="18" fillId="10" borderId="5" xfId="0" applyNumberFormat="1" applyFont="1" applyFill="1" applyBorder="1" applyAlignment="1">
      <alignment/>
    </xf>
    <xf numFmtId="164" fontId="18" fillId="10" borderId="0" xfId="0" applyNumberFormat="1" applyFont="1" applyFill="1" applyBorder="1" applyAlignment="1">
      <alignment/>
    </xf>
    <xf numFmtId="164" fontId="18" fillId="10" borderId="3" xfId="0" applyNumberFormat="1" applyFont="1" applyFill="1" applyBorder="1" applyAlignment="1">
      <alignment/>
    </xf>
    <xf numFmtId="164" fontId="18" fillId="10" borderId="5" xfId="0" applyFont="1" applyFill="1" applyBorder="1" applyAlignment="1">
      <alignment/>
    </xf>
    <xf numFmtId="164" fontId="18" fillId="10" borderId="0" xfId="0" applyFont="1" applyFill="1" applyBorder="1" applyAlignment="1">
      <alignment/>
    </xf>
    <xf numFmtId="165" fontId="18" fillId="10" borderId="7" xfId="0" applyNumberFormat="1" applyFont="1" applyFill="1" applyBorder="1" applyAlignment="1">
      <alignment/>
    </xf>
    <xf numFmtId="166" fontId="17" fillId="0" borderId="7" xfId="0" applyNumberFormat="1" applyFont="1" applyBorder="1" applyAlignment="1">
      <alignment/>
    </xf>
    <xf numFmtId="165" fontId="18" fillId="0" borderId="0" xfId="0" applyNumberFormat="1" applyFont="1" applyAlignment="1">
      <alignment/>
    </xf>
    <xf numFmtId="164" fontId="18" fillId="10" borderId="3" xfId="0" applyFont="1" applyFill="1" applyBorder="1" applyAlignment="1">
      <alignment/>
    </xf>
    <xf numFmtId="164" fontId="18" fillId="0" borderId="8" xfId="0" applyFont="1" applyBorder="1" applyAlignment="1">
      <alignment/>
    </xf>
    <xf numFmtId="164" fontId="18" fillId="0" borderId="9" xfId="0" applyFont="1" applyBorder="1" applyAlignment="1">
      <alignment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3" xfId="0" applyFont="1" applyBorder="1" applyAlignment="1">
      <alignment/>
    </xf>
    <xf numFmtId="165" fontId="18" fillId="11" borderId="7" xfId="0" applyNumberFormat="1" applyFont="1" applyFill="1" applyBorder="1" applyAlignment="1">
      <alignment/>
    </xf>
    <xf numFmtId="165" fontId="22" fillId="0" borderId="0" xfId="0" applyNumberFormat="1" applyFont="1" applyAlignment="1">
      <alignment/>
    </xf>
    <xf numFmtId="164" fontId="18" fillId="0" borderId="5" xfId="0" applyFont="1" applyBorder="1" applyAlignment="1">
      <alignment/>
    </xf>
    <xf numFmtId="164" fontId="18" fillId="0" borderId="0" xfId="0" applyFont="1" applyBorder="1" applyAlignment="1">
      <alignment/>
    </xf>
    <xf numFmtId="164" fontId="18" fillId="10" borderId="14" xfId="0" applyFont="1" applyFill="1" applyBorder="1" applyAlignment="1">
      <alignment/>
    </xf>
    <xf numFmtId="164" fontId="18" fillId="10" borderId="15" xfId="0" applyFont="1" applyFill="1" applyBorder="1" applyAlignment="1">
      <alignment/>
    </xf>
    <xf numFmtId="164" fontId="18" fillId="0" borderId="16" xfId="0" applyFont="1" applyBorder="1" applyAlignment="1">
      <alignment/>
    </xf>
    <xf numFmtId="164" fontId="18" fillId="0" borderId="17" xfId="0" applyFont="1" applyBorder="1" applyAlignment="1">
      <alignment/>
    </xf>
    <xf numFmtId="164" fontId="18" fillId="10" borderId="18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5" fontId="18" fillId="11" borderId="0" xfId="0" applyNumberFormat="1" applyFont="1" applyFill="1" applyAlignment="1">
      <alignment/>
    </xf>
    <xf numFmtId="164" fontId="18" fillId="10" borderId="4" xfId="0" applyFont="1" applyFill="1" applyBorder="1" applyAlignment="1">
      <alignment horizontal="center"/>
    </xf>
    <xf numFmtId="164" fontId="18" fillId="10" borderId="4" xfId="0" applyFont="1" applyFill="1" applyBorder="1" applyAlignment="1">
      <alignment horizontal="center" textRotation="90"/>
    </xf>
    <xf numFmtId="164" fontId="18" fillId="0" borderId="0" xfId="0" applyFont="1" applyBorder="1" applyAlignment="1">
      <alignment textRotation="90"/>
    </xf>
    <xf numFmtId="164" fontId="18" fillId="10" borderId="0" xfId="0" applyFont="1" applyFill="1" applyBorder="1" applyAlignment="1">
      <alignment textRotation="90"/>
    </xf>
    <xf numFmtId="164" fontId="18" fillId="10" borderId="5" xfId="0" applyFont="1" applyFill="1" applyBorder="1" applyAlignment="1">
      <alignment textRotation="90"/>
    </xf>
    <xf numFmtId="164" fontId="18" fillId="10" borderId="3" xfId="0" applyFont="1" applyFill="1" applyBorder="1" applyAlignment="1">
      <alignment textRotation="90"/>
    </xf>
    <xf numFmtId="164" fontId="20" fillId="0" borderId="0" xfId="0" applyFont="1" applyAlignment="1">
      <alignment/>
    </xf>
    <xf numFmtId="164" fontId="23" fillId="0" borderId="0" xfId="0" applyFont="1" applyAlignment="1">
      <alignment/>
    </xf>
    <xf numFmtId="164" fontId="23" fillId="0" borderId="15" xfId="0" applyFont="1" applyBorder="1" applyAlignment="1">
      <alignment/>
    </xf>
    <xf numFmtId="164" fontId="23" fillId="0" borderId="19" xfId="0" applyFont="1" applyBorder="1" applyAlignment="1">
      <alignment/>
    </xf>
    <xf numFmtId="164" fontId="23" fillId="0" borderId="0" xfId="0" applyFont="1" applyBorder="1" applyAlignment="1">
      <alignment/>
    </xf>
    <xf numFmtId="164" fontId="24" fillId="0" borderId="19" xfId="0" applyFont="1" applyBorder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NumberFormat="1" applyFont="1" applyAlignment="1">
      <alignment horizontal="center"/>
    </xf>
    <xf numFmtId="164" fontId="26" fillId="0" borderId="0" xfId="0" applyFont="1" applyAlignment="1">
      <alignment horizontal="center"/>
    </xf>
    <xf numFmtId="164" fontId="25" fillId="0" borderId="0" xfId="0" applyFont="1" applyBorder="1" applyAlignment="1">
      <alignment/>
    </xf>
    <xf numFmtId="164" fontId="24" fillId="0" borderId="0" xfId="0" applyFont="1" applyAlignment="1">
      <alignment/>
    </xf>
    <xf numFmtId="164" fontId="23" fillId="0" borderId="20" xfId="0" applyFont="1" applyBorder="1" applyAlignment="1">
      <alignment/>
    </xf>
    <xf numFmtId="164" fontId="23" fillId="0" borderId="21" xfId="0" applyFont="1" applyBorder="1" applyAlignment="1">
      <alignment/>
    </xf>
    <xf numFmtId="164" fontId="23" fillId="0" borderId="22" xfId="0" applyFont="1" applyBorder="1" applyAlignment="1">
      <alignment/>
    </xf>
    <xf numFmtId="167" fontId="23" fillId="0" borderId="0" xfId="0" applyNumberFormat="1" applyFont="1" applyAlignment="1">
      <alignment/>
    </xf>
    <xf numFmtId="164" fontId="24" fillId="0" borderId="6" xfId="0" applyFont="1" applyBorder="1" applyAlignment="1">
      <alignment horizontal="center"/>
    </xf>
    <xf numFmtId="164" fontId="25" fillId="0" borderId="0" xfId="0" applyNumberFormat="1" applyFont="1" applyBorder="1" applyAlignment="1">
      <alignment/>
    </xf>
    <xf numFmtId="166" fontId="24" fillId="0" borderId="0" xfId="0" applyNumberFormat="1" applyFont="1" applyAlignment="1">
      <alignment/>
    </xf>
    <xf numFmtId="165" fontId="25" fillId="0" borderId="0" xfId="0" applyNumberFormat="1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ne%20uczni&#243;w" TargetMode="External" /><Relationship Id="rId2" Type="http://schemas.openxmlformats.org/officeDocument/2006/relationships/hyperlink" Target="Oceny%20I%20semestr" TargetMode="External" /><Relationship Id="rId3" Type="http://schemas.openxmlformats.org/officeDocument/2006/relationships/hyperlink" Target="Oceny%20II%20semestr" TargetMode="External" /><Relationship Id="rId4" Type="http://schemas.openxmlformats.org/officeDocument/2006/relationships/hyperlink" Target="Wyw%20I%20sem" TargetMode="External" /><Relationship Id="rId5" Type="http://schemas.openxmlformats.org/officeDocument/2006/relationships/hyperlink" Target="Wyw%20II%20se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0" zoomScaleNormal="110" workbookViewId="0" topLeftCell="A1">
      <selection activeCell="N18" sqref="N18"/>
    </sheetView>
  </sheetViews>
  <sheetFormatPr defaultColWidth="10.28125" defaultRowHeight="12.75"/>
  <cols>
    <col min="1" max="1" width="11.00390625" style="0" customWidth="1"/>
    <col min="2" max="2" width="13.7109375" style="0" customWidth="1"/>
    <col min="3" max="3" width="7.421875" style="0" customWidth="1"/>
    <col min="4" max="4" width="18.57421875" style="0" customWidth="1"/>
    <col min="5" max="5" width="11.00390625" style="0" customWidth="1"/>
    <col min="6" max="6" width="6.28125" style="0" customWidth="1"/>
    <col min="7" max="7" width="14.28125" style="0" customWidth="1"/>
    <col min="8" max="8" width="12.57421875" style="0" customWidth="1"/>
    <col min="9" max="9" width="13.28125" style="0" customWidth="1"/>
    <col min="10" max="16384" width="11.00390625" style="0" customWidth="1"/>
  </cols>
  <sheetData>
    <row r="1" spans="1:9" ht="16.5">
      <c r="A1" t="s">
        <v>0</v>
      </c>
      <c r="D1" s="1" t="s">
        <v>1</v>
      </c>
      <c r="F1" t="s">
        <v>2</v>
      </c>
      <c r="G1" s="1" t="s">
        <v>3</v>
      </c>
      <c r="H1" s="2" t="s">
        <v>4</v>
      </c>
      <c r="I1" s="3" t="s">
        <v>5</v>
      </c>
    </row>
    <row r="3" spans="2:4" ht="12.75">
      <c r="B3" t="s">
        <v>6</v>
      </c>
      <c r="D3" s="4" t="s">
        <v>7</v>
      </c>
    </row>
    <row r="4" spans="2:4" ht="12.75">
      <c r="B4" t="s">
        <v>8</v>
      </c>
      <c r="D4" s="4" t="s">
        <v>9</v>
      </c>
    </row>
    <row r="5" spans="2:4" ht="12.75">
      <c r="B5" t="s">
        <v>10</v>
      </c>
      <c r="D5" s="4" t="s">
        <v>11</v>
      </c>
    </row>
    <row r="7" spans="2:4" ht="12.75">
      <c r="B7" t="s">
        <v>12</v>
      </c>
      <c r="D7" s="4" t="s">
        <v>13</v>
      </c>
    </row>
    <row r="8" ht="12.75">
      <c r="D8" s="4" t="s">
        <v>14</v>
      </c>
    </row>
    <row r="12" spans="1:7" ht="14.25">
      <c r="A12" t="s">
        <v>15</v>
      </c>
      <c r="D12" s="5" t="s">
        <v>16</v>
      </c>
      <c r="E12" s="5"/>
      <c r="F12" s="5"/>
      <c r="G12" s="5"/>
    </row>
    <row r="13" spans="4:11" ht="14.25">
      <c r="D13" s="5" t="s">
        <v>17</v>
      </c>
      <c r="E13" s="5"/>
      <c r="F13" s="6"/>
      <c r="G13" s="6"/>
      <c r="K13" t="s">
        <v>18</v>
      </c>
    </row>
    <row r="14" spans="4:7" ht="14.25">
      <c r="D14" s="7" t="s">
        <v>19</v>
      </c>
      <c r="E14" s="6"/>
      <c r="F14" s="6"/>
      <c r="G14" s="6"/>
    </row>
    <row r="22" spans="1:8" ht="26.25">
      <c r="A22" s="8" t="s">
        <v>20</v>
      </c>
      <c r="B22" s="9"/>
      <c r="C22" s="9"/>
      <c r="D22" s="9"/>
      <c r="E22" s="9"/>
      <c r="F22" s="9"/>
      <c r="G22" s="9"/>
      <c r="H22" s="9"/>
    </row>
    <row r="26" ht="12.75">
      <c r="H26" t="s">
        <v>18</v>
      </c>
    </row>
    <row r="27" ht="12.75">
      <c r="L27" t="s">
        <v>18</v>
      </c>
    </row>
    <row r="31" ht="12.75">
      <c r="E31" t="s">
        <v>18</v>
      </c>
    </row>
  </sheetData>
  <sheetProtection selectLockedCells="1" selectUnlockedCells="1"/>
  <mergeCells count="2">
    <mergeCell ref="D12:G12"/>
    <mergeCell ref="D13:E13"/>
  </mergeCells>
  <hyperlinks>
    <hyperlink ref="D3" r:id="rId1" display="Dane uczniów"/>
    <hyperlink ref="D4" r:id="rId2" display="Oceny I semestr"/>
    <hyperlink ref="D5" r:id="rId3" display="Oceny II semestr"/>
    <hyperlink ref="D7" r:id="rId4" display="Oceny na wywiadówkę po I semsetrze"/>
    <hyperlink ref="D8" r:id="rId5" display="Oceny na wywiadówkę po II semsetrze"/>
  </hyperlinks>
  <printOptions/>
  <pageMargins left="0.2048611111111111" right="0.2048611111111111" top="0.63125" bottom="0.4423611111111111" header="0.39375" footer="0.2048611111111111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110" zoomScaleNormal="110" workbookViewId="0" topLeftCell="A1">
      <selection activeCell="E30" sqref="E30"/>
    </sheetView>
  </sheetViews>
  <sheetFormatPr defaultColWidth="10.28125" defaultRowHeight="12.75"/>
  <cols>
    <col min="1" max="1" width="4.00390625" style="10" customWidth="1"/>
    <col min="2" max="2" width="17.140625" style="10" customWidth="1"/>
    <col min="3" max="3" width="11.57421875" style="10" customWidth="1"/>
    <col min="4" max="4" width="15.00390625" style="10" customWidth="1"/>
    <col min="5" max="5" width="14.8515625" style="10" customWidth="1"/>
    <col min="6" max="6" width="16.7109375" style="10" customWidth="1"/>
    <col min="7" max="7" width="15.57421875" style="10" customWidth="1"/>
    <col min="8" max="8" width="15.140625" style="10" customWidth="1"/>
    <col min="9" max="253" width="11.57421875" style="10" customWidth="1"/>
    <col min="254" max="16384" width="11.00390625" style="0" customWidth="1"/>
  </cols>
  <sheetData>
    <row r="1" spans="1:8" ht="12.75" customHeight="1">
      <c r="A1" s="11" t="s">
        <v>21</v>
      </c>
      <c r="B1" s="11" t="s">
        <v>22</v>
      </c>
      <c r="C1" s="11" t="s">
        <v>23</v>
      </c>
      <c r="D1" s="11" t="s">
        <v>24</v>
      </c>
      <c r="E1" s="12" t="s">
        <v>25</v>
      </c>
      <c r="F1" s="12" t="s">
        <v>26</v>
      </c>
      <c r="G1" s="12" t="s">
        <v>27</v>
      </c>
      <c r="H1" s="12" t="s">
        <v>28</v>
      </c>
    </row>
    <row r="2" spans="1:8" ht="12.75">
      <c r="A2" s="11"/>
      <c r="B2" s="11"/>
      <c r="C2" s="11"/>
      <c r="D2" s="11"/>
      <c r="E2" s="11"/>
      <c r="F2" s="12"/>
      <c r="G2" s="12"/>
      <c r="H2" s="12"/>
    </row>
    <row r="3" spans="1:8" ht="14.25">
      <c r="A3" s="13">
        <v>1</v>
      </c>
      <c r="B3" s="14"/>
      <c r="C3" s="14"/>
      <c r="D3" s="13"/>
      <c r="E3" s="15"/>
      <c r="F3" s="15"/>
      <c r="G3" s="15"/>
      <c r="H3" s="15"/>
    </row>
    <row r="4" spans="1:8" ht="14.25">
      <c r="A4" s="13">
        <f aca="true" t="shared" si="0" ref="A4:A44">A3+1</f>
        <v>2</v>
      </c>
      <c r="B4" s="14"/>
      <c r="C4" s="14"/>
      <c r="D4" s="13"/>
      <c r="E4" s="15"/>
      <c r="F4" s="15"/>
      <c r="G4" s="15"/>
      <c r="H4" s="15"/>
    </row>
    <row r="5" spans="1:8" ht="14.25">
      <c r="A5" s="13">
        <f t="shared" si="0"/>
        <v>3</v>
      </c>
      <c r="B5" s="14"/>
      <c r="C5" s="14"/>
      <c r="D5" s="13"/>
      <c r="E5" s="15"/>
      <c r="F5" s="15"/>
      <c r="G5" s="15"/>
      <c r="H5" s="15"/>
    </row>
    <row r="6" spans="1:8" ht="14.25">
      <c r="A6" s="13">
        <f t="shared" si="0"/>
        <v>4</v>
      </c>
      <c r="B6" s="14"/>
      <c r="C6" s="14"/>
      <c r="D6" s="13"/>
      <c r="E6" s="15"/>
      <c r="F6" s="15"/>
      <c r="G6" s="15"/>
      <c r="H6" s="15"/>
    </row>
    <row r="7" spans="1:8" ht="14.25">
      <c r="A7" s="13">
        <f t="shared" si="0"/>
        <v>5</v>
      </c>
      <c r="B7" s="14"/>
      <c r="C7" s="14"/>
      <c r="D7" s="13"/>
      <c r="E7" s="15"/>
      <c r="F7" s="15"/>
      <c r="G7" s="15"/>
      <c r="H7" s="15"/>
    </row>
    <row r="8" spans="1:8" ht="14.25">
      <c r="A8" s="13">
        <f t="shared" si="0"/>
        <v>6</v>
      </c>
      <c r="B8" s="14"/>
      <c r="C8" s="14"/>
      <c r="D8" s="13"/>
      <c r="E8" s="15"/>
      <c r="F8" s="15"/>
      <c r="G8" s="15"/>
      <c r="H8" s="15"/>
    </row>
    <row r="9" spans="1:8" ht="14.25">
      <c r="A9" s="13">
        <f t="shared" si="0"/>
        <v>7</v>
      </c>
      <c r="B9" s="14"/>
      <c r="C9" s="14"/>
      <c r="D9" s="13"/>
      <c r="E9" s="15"/>
      <c r="F9" s="15"/>
      <c r="G9" s="15"/>
      <c r="H9" s="15"/>
    </row>
    <row r="10" spans="1:8" ht="14.25">
      <c r="A10" s="13">
        <f t="shared" si="0"/>
        <v>8</v>
      </c>
      <c r="B10" s="14"/>
      <c r="C10" s="14"/>
      <c r="D10" s="13"/>
      <c r="E10" s="15"/>
      <c r="F10" s="15"/>
      <c r="G10" s="15"/>
      <c r="H10" s="15"/>
    </row>
    <row r="11" spans="1:8" ht="14.25">
      <c r="A11" s="13">
        <f t="shared" si="0"/>
        <v>9</v>
      </c>
      <c r="B11" s="14"/>
      <c r="C11" s="14"/>
      <c r="D11" s="13"/>
      <c r="E11" s="15"/>
      <c r="F11" s="15"/>
      <c r="G11" s="15"/>
      <c r="H11" s="15"/>
    </row>
    <row r="12" spans="1:8" ht="14.25">
      <c r="A12" s="13">
        <f t="shared" si="0"/>
        <v>10</v>
      </c>
      <c r="B12" s="14"/>
      <c r="C12" s="14"/>
      <c r="D12" s="13"/>
      <c r="E12" s="15"/>
      <c r="F12" s="15"/>
      <c r="G12" s="15"/>
      <c r="H12" s="15"/>
    </row>
    <row r="13" spans="1:8" ht="14.25">
      <c r="A13" s="13">
        <f t="shared" si="0"/>
        <v>11</v>
      </c>
      <c r="B13" s="14"/>
      <c r="C13" s="14"/>
      <c r="D13" s="13"/>
      <c r="E13" s="15"/>
      <c r="F13" s="15"/>
      <c r="G13" s="15"/>
      <c r="H13" s="15"/>
    </row>
    <row r="14" spans="1:8" ht="14.25">
      <c r="A14" s="13">
        <f t="shared" si="0"/>
        <v>12</v>
      </c>
      <c r="B14" s="14"/>
      <c r="C14" s="14"/>
      <c r="D14" s="13"/>
      <c r="E14" s="15"/>
      <c r="F14" s="15"/>
      <c r="G14" s="15"/>
      <c r="H14" s="15"/>
    </row>
    <row r="15" spans="1:8" ht="14.25">
      <c r="A15" s="13">
        <f t="shared" si="0"/>
        <v>13</v>
      </c>
      <c r="B15" s="14"/>
      <c r="C15" s="14"/>
      <c r="D15" s="13"/>
      <c r="E15" s="15"/>
      <c r="F15" s="15"/>
      <c r="G15" s="15"/>
      <c r="H15" s="15"/>
    </row>
    <row r="16" spans="1:8" ht="14.25">
      <c r="A16" s="13">
        <f t="shared" si="0"/>
        <v>14</v>
      </c>
      <c r="B16" s="14"/>
      <c r="C16" s="14"/>
      <c r="D16" s="13"/>
      <c r="E16" s="15"/>
      <c r="F16" s="15"/>
      <c r="G16" s="15"/>
      <c r="H16" s="15"/>
    </row>
    <row r="17" spans="1:8" ht="14.25">
      <c r="A17" s="13">
        <f t="shared" si="0"/>
        <v>15</v>
      </c>
      <c r="B17" s="14"/>
      <c r="C17" s="14"/>
      <c r="D17" s="13"/>
      <c r="E17" s="15"/>
      <c r="F17" s="15"/>
      <c r="G17" s="15"/>
      <c r="H17" s="15"/>
    </row>
    <row r="18" spans="1:8" ht="14.25">
      <c r="A18" s="13">
        <f t="shared" si="0"/>
        <v>16</v>
      </c>
      <c r="B18" s="14"/>
      <c r="C18" s="14"/>
      <c r="D18" s="13"/>
      <c r="E18" s="15"/>
      <c r="F18" s="15"/>
      <c r="G18" s="15"/>
      <c r="H18" s="15"/>
    </row>
    <row r="19" spans="1:8" ht="14.25">
      <c r="A19" s="13">
        <f t="shared" si="0"/>
        <v>17</v>
      </c>
      <c r="B19" s="14"/>
      <c r="C19" s="14"/>
      <c r="D19" s="13"/>
      <c r="E19" s="15"/>
      <c r="F19" s="15"/>
      <c r="G19" s="15"/>
      <c r="H19" s="15"/>
    </row>
    <row r="20" spans="1:8" ht="14.25">
      <c r="A20" s="13">
        <f t="shared" si="0"/>
        <v>18</v>
      </c>
      <c r="B20" s="14"/>
      <c r="C20" s="14"/>
      <c r="D20" s="13"/>
      <c r="E20" s="15"/>
      <c r="F20" s="15"/>
      <c r="G20" s="15"/>
      <c r="H20" s="15"/>
    </row>
    <row r="21" spans="1:8" ht="14.25">
      <c r="A21" s="13">
        <f t="shared" si="0"/>
        <v>19</v>
      </c>
      <c r="B21" s="14"/>
      <c r="C21" s="14"/>
      <c r="D21" s="13"/>
      <c r="E21" s="15"/>
      <c r="F21" s="15"/>
      <c r="G21" s="15"/>
      <c r="H21" s="15"/>
    </row>
    <row r="22" spans="1:8" ht="14.25">
      <c r="A22" s="13">
        <f t="shared" si="0"/>
        <v>20</v>
      </c>
      <c r="B22" s="14"/>
      <c r="C22" s="14"/>
      <c r="D22" s="13"/>
      <c r="E22" s="15"/>
      <c r="F22" s="15"/>
      <c r="G22" s="15"/>
      <c r="H22" s="15"/>
    </row>
    <row r="23" spans="1:8" ht="14.25">
      <c r="A23" s="13">
        <f t="shared" si="0"/>
        <v>21</v>
      </c>
      <c r="B23" s="14"/>
      <c r="C23" s="14"/>
      <c r="D23" s="13"/>
      <c r="E23" s="15"/>
      <c r="F23" s="15"/>
      <c r="G23" s="15"/>
      <c r="H23" s="15"/>
    </row>
    <row r="24" spans="1:8" ht="14.25">
      <c r="A24" s="13">
        <f t="shared" si="0"/>
        <v>22</v>
      </c>
      <c r="B24" s="14"/>
      <c r="C24" s="14"/>
      <c r="D24" s="13"/>
      <c r="E24" s="15"/>
      <c r="F24" s="15"/>
      <c r="G24" s="15"/>
      <c r="H24" s="15"/>
    </row>
    <row r="25" spans="1:8" ht="14.25">
      <c r="A25" s="13">
        <f t="shared" si="0"/>
        <v>23</v>
      </c>
      <c r="B25" s="14"/>
      <c r="C25" s="14"/>
      <c r="D25" s="13"/>
      <c r="E25" s="15"/>
      <c r="F25" s="15"/>
      <c r="G25" s="15"/>
      <c r="H25" s="15"/>
    </row>
    <row r="26" spans="1:8" ht="14.25">
      <c r="A26" s="13">
        <f t="shared" si="0"/>
        <v>24</v>
      </c>
      <c r="B26" s="14"/>
      <c r="C26" s="14"/>
      <c r="D26" s="13"/>
      <c r="E26" s="15"/>
      <c r="F26" s="15"/>
      <c r="G26" s="15"/>
      <c r="H26" s="15"/>
    </row>
    <row r="27" spans="1:8" ht="14.25">
      <c r="A27" s="13">
        <f t="shared" si="0"/>
        <v>25</v>
      </c>
      <c r="B27" s="14"/>
      <c r="C27" s="14"/>
      <c r="D27" s="13"/>
      <c r="E27" s="15"/>
      <c r="F27" s="15"/>
      <c r="G27" s="15"/>
      <c r="H27" s="15"/>
    </row>
    <row r="28" spans="1:8" ht="14.25">
      <c r="A28" s="13">
        <f t="shared" si="0"/>
        <v>26</v>
      </c>
      <c r="B28" s="14"/>
      <c r="C28" s="14"/>
      <c r="D28" s="13"/>
      <c r="E28" s="15"/>
      <c r="F28" s="15"/>
      <c r="G28" s="15"/>
      <c r="H28" s="15"/>
    </row>
    <row r="29" spans="1:8" ht="14.25">
      <c r="A29" s="13">
        <f t="shared" si="0"/>
        <v>27</v>
      </c>
      <c r="B29" s="14"/>
      <c r="C29" s="14"/>
      <c r="D29" s="13"/>
      <c r="E29" s="15"/>
      <c r="F29" s="15"/>
      <c r="G29" s="15"/>
      <c r="H29" s="15"/>
    </row>
    <row r="30" spans="1:8" ht="14.25">
      <c r="A30" s="13">
        <f t="shared" si="0"/>
        <v>28</v>
      </c>
      <c r="B30" s="14"/>
      <c r="C30" s="14"/>
      <c r="D30" s="13"/>
      <c r="E30" s="15"/>
      <c r="F30" s="15"/>
      <c r="G30" s="15"/>
      <c r="H30" s="15"/>
    </row>
    <row r="31" spans="1:8" ht="14.25">
      <c r="A31" s="13">
        <f t="shared" si="0"/>
        <v>29</v>
      </c>
      <c r="B31" s="14"/>
      <c r="C31" s="14"/>
      <c r="D31" s="13"/>
      <c r="E31" s="13"/>
      <c r="F31" s="13"/>
      <c r="G31" s="13"/>
      <c r="H31" s="13"/>
    </row>
    <row r="32" spans="1:8" ht="14.25">
      <c r="A32" s="13">
        <f t="shared" si="0"/>
        <v>30</v>
      </c>
      <c r="B32" s="14"/>
      <c r="C32" s="14"/>
      <c r="D32" s="13"/>
      <c r="E32" s="13"/>
      <c r="F32" s="13"/>
      <c r="G32" s="13"/>
      <c r="H32" s="13"/>
    </row>
    <row r="33" spans="1:8" ht="14.25">
      <c r="A33" s="13">
        <f t="shared" si="0"/>
        <v>31</v>
      </c>
      <c r="B33" s="14"/>
      <c r="C33" s="14"/>
      <c r="D33" s="13"/>
      <c r="E33" s="13"/>
      <c r="F33" s="13"/>
      <c r="G33" s="13"/>
      <c r="H33" s="13"/>
    </row>
    <row r="34" spans="1:8" ht="14.25">
      <c r="A34" s="13">
        <f t="shared" si="0"/>
        <v>32</v>
      </c>
      <c r="B34" s="14"/>
      <c r="C34" s="14"/>
      <c r="D34" s="13"/>
      <c r="E34" s="13"/>
      <c r="F34" s="13"/>
      <c r="G34" s="13"/>
      <c r="H34" s="13"/>
    </row>
    <row r="35" spans="1:8" ht="14.25">
      <c r="A35" s="13">
        <f t="shared" si="0"/>
        <v>33</v>
      </c>
      <c r="B35" s="14"/>
      <c r="C35" s="14"/>
      <c r="D35" s="13"/>
      <c r="E35" s="13"/>
      <c r="F35" s="13"/>
      <c r="G35" s="13"/>
      <c r="H35" s="13"/>
    </row>
    <row r="36" spans="1:8" ht="14.25">
      <c r="A36" s="13">
        <f t="shared" si="0"/>
        <v>34</v>
      </c>
      <c r="B36" s="14"/>
      <c r="C36" s="14"/>
      <c r="D36" s="13"/>
      <c r="E36" s="13"/>
      <c r="F36" s="13"/>
      <c r="G36" s="13"/>
      <c r="H36" s="13"/>
    </row>
    <row r="37" spans="1:8" ht="14.25">
      <c r="A37" s="13">
        <f t="shared" si="0"/>
        <v>35</v>
      </c>
      <c r="B37" s="14"/>
      <c r="C37" s="14"/>
      <c r="D37" s="13"/>
      <c r="E37" s="13"/>
      <c r="F37" s="13"/>
      <c r="G37" s="13"/>
      <c r="H37" s="13"/>
    </row>
    <row r="38" spans="1:8" ht="14.25">
      <c r="A38" s="13">
        <f t="shared" si="0"/>
        <v>36</v>
      </c>
      <c r="B38" s="14"/>
      <c r="C38" s="14"/>
      <c r="D38" s="13"/>
      <c r="E38" s="13"/>
      <c r="F38" s="13"/>
      <c r="G38" s="13"/>
      <c r="H38" s="13"/>
    </row>
    <row r="39" spans="1:8" ht="14.25">
      <c r="A39" s="13">
        <f t="shared" si="0"/>
        <v>37</v>
      </c>
      <c r="B39" s="14"/>
      <c r="C39" s="14"/>
      <c r="D39" s="13"/>
      <c r="E39" s="13"/>
      <c r="F39" s="13"/>
      <c r="G39" s="13"/>
      <c r="H39" s="13"/>
    </row>
    <row r="40" spans="1:8" ht="14.25">
      <c r="A40" s="13">
        <f t="shared" si="0"/>
        <v>38</v>
      </c>
      <c r="B40" s="14"/>
      <c r="C40" s="14"/>
      <c r="D40" s="13"/>
      <c r="E40" s="13"/>
      <c r="F40" s="13"/>
      <c r="G40" s="13"/>
      <c r="H40" s="13"/>
    </row>
    <row r="41" spans="1:8" ht="14.25">
      <c r="A41" s="13">
        <f t="shared" si="0"/>
        <v>39</v>
      </c>
      <c r="B41" s="14"/>
      <c r="C41" s="14"/>
      <c r="D41" s="13"/>
      <c r="E41" s="13"/>
      <c r="F41" s="13"/>
      <c r="G41" s="13"/>
      <c r="H41" s="13"/>
    </row>
    <row r="42" spans="1:8" ht="14.25">
      <c r="A42" s="13">
        <f t="shared" si="0"/>
        <v>40</v>
      </c>
      <c r="B42" s="14"/>
      <c r="C42" s="14"/>
      <c r="D42" s="13"/>
      <c r="E42" s="13"/>
      <c r="F42" s="13"/>
      <c r="G42" s="13"/>
      <c r="H42" s="13"/>
    </row>
    <row r="43" spans="1:8" ht="14.25">
      <c r="A43" s="13">
        <f t="shared" si="0"/>
        <v>41</v>
      </c>
      <c r="B43" s="14"/>
      <c r="C43" s="14"/>
      <c r="D43" s="13"/>
      <c r="E43" s="13"/>
      <c r="F43" s="13"/>
      <c r="G43" s="13"/>
      <c r="H43" s="13"/>
    </row>
    <row r="44" spans="1:8" ht="14.25">
      <c r="A44" s="13">
        <f t="shared" si="0"/>
        <v>42</v>
      </c>
      <c r="B44" s="16"/>
      <c r="C44" s="14"/>
      <c r="D44" s="13"/>
      <c r="E44" s="13"/>
      <c r="F44" s="13"/>
      <c r="G44" s="13"/>
      <c r="H44" s="13"/>
    </row>
    <row r="46" ht="12.75">
      <c r="B46" s="10" t="s">
        <v>29</v>
      </c>
    </row>
    <row r="48" ht="12.75">
      <c r="B48" s="10" t="s">
        <v>30</v>
      </c>
    </row>
  </sheetData>
  <sheetProtection selectLockedCells="1" selectUnlockedCells="1"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2048611111111111" right="0.2048611111111111" top="0.63125" bottom="0.4423611111111111" header="0.39375" footer="0.2048611111111111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"/>
  <sheetViews>
    <sheetView zoomScale="110" zoomScaleNormal="110" workbookViewId="0" topLeftCell="A10">
      <selection activeCell="D3" sqref="D3"/>
    </sheetView>
  </sheetViews>
  <sheetFormatPr defaultColWidth="8.00390625" defaultRowHeight="12.75"/>
  <cols>
    <col min="1" max="1" width="3.8515625" style="17" customWidth="1"/>
    <col min="2" max="2" width="14.8515625" style="17" customWidth="1"/>
    <col min="3" max="3" width="16.421875" style="17" customWidth="1"/>
    <col min="4" max="4" width="13.140625" style="17" customWidth="1"/>
    <col min="5" max="18" width="4.57421875" style="17" customWidth="1"/>
    <col min="19" max="19" width="3.8515625" style="17" customWidth="1"/>
    <col min="20" max="25" width="3.28125" style="17" customWidth="1"/>
    <col min="26" max="28" width="3.7109375" style="17" customWidth="1"/>
    <col min="29" max="29" width="4.8515625" style="17" customWidth="1"/>
    <col min="30" max="30" width="3.28125" style="17" customWidth="1"/>
    <col min="31" max="31" width="5.140625" style="17" customWidth="1"/>
    <col min="32" max="16384" width="9.00390625" style="17" customWidth="1"/>
  </cols>
  <sheetData>
    <row r="1" spans="1:31" ht="12.75" customHeight="1">
      <c r="A1" s="18" t="s">
        <v>31</v>
      </c>
      <c r="B1" s="19"/>
      <c r="C1" s="19"/>
      <c r="D1" s="20" t="s">
        <v>32</v>
      </c>
      <c r="E1" s="21" t="s">
        <v>33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34</v>
      </c>
      <c r="U1" s="21"/>
      <c r="V1" s="21"/>
      <c r="W1" s="21"/>
      <c r="X1" s="21"/>
      <c r="Y1" s="21"/>
      <c r="Z1" s="21" t="s">
        <v>35</v>
      </c>
      <c r="AA1" s="21"/>
      <c r="AB1" s="21"/>
      <c r="AC1" s="22" t="s">
        <v>36</v>
      </c>
      <c r="AD1" s="23" t="s">
        <v>37</v>
      </c>
      <c r="AE1" s="24"/>
    </row>
    <row r="2" spans="1:31" ht="82.5">
      <c r="A2" s="18"/>
      <c r="B2" s="19"/>
      <c r="C2" s="19"/>
      <c r="D2" s="20"/>
      <c r="E2" s="25" t="s">
        <v>38</v>
      </c>
      <c r="F2" s="26" t="s">
        <v>39</v>
      </c>
      <c r="G2" s="26" t="s">
        <v>40</v>
      </c>
      <c r="H2" s="26" t="s">
        <v>41</v>
      </c>
      <c r="I2" s="26" t="s">
        <v>42</v>
      </c>
      <c r="J2" s="26" t="s">
        <v>43</v>
      </c>
      <c r="K2" s="26" t="s">
        <v>44</v>
      </c>
      <c r="L2" s="26" t="s">
        <v>45</v>
      </c>
      <c r="M2" s="26" t="s">
        <v>46</v>
      </c>
      <c r="N2" s="26" t="s">
        <v>47</v>
      </c>
      <c r="O2" s="26" t="s">
        <v>48</v>
      </c>
      <c r="P2" s="26"/>
      <c r="Q2" s="26"/>
      <c r="R2" s="26"/>
      <c r="S2" s="27"/>
      <c r="T2" s="28" t="s">
        <v>49</v>
      </c>
      <c r="U2" s="23" t="s">
        <v>50</v>
      </c>
      <c r="V2" s="23" t="s">
        <v>51</v>
      </c>
      <c r="W2" s="23" t="s">
        <v>52</v>
      </c>
      <c r="X2" s="23" t="s">
        <v>53</v>
      </c>
      <c r="Y2" s="29" t="s">
        <v>54</v>
      </c>
      <c r="Z2" s="28" t="s">
        <v>55</v>
      </c>
      <c r="AA2" s="23" t="s">
        <v>56</v>
      </c>
      <c r="AB2" s="29" t="s">
        <v>57</v>
      </c>
      <c r="AC2" s="22"/>
      <c r="AD2" s="23"/>
      <c r="AE2" s="30" t="s">
        <v>58</v>
      </c>
    </row>
    <row r="3" spans="1:31" ht="14.25">
      <c r="A3" s="31">
        <v>1</v>
      </c>
      <c r="B3" s="32">
        <f>'Dane uczniów_str  6'!B3</f>
        <v>0</v>
      </c>
      <c r="C3" s="33">
        <f>'Dane uczniów_str  6'!C3</f>
        <v>0</v>
      </c>
      <c r="D3" s="34"/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>
        <f aca="true" t="shared" si="0" ref="T3:T44">IF(COUNTIF(E3:S3,6)&gt;0,COUNTIF(E3:S3,6),"")</f>
        <v>0</v>
      </c>
      <c r="U3" s="38">
        <f aca="true" t="shared" si="1" ref="U3:U44">IF(COUNTIF(E3:S3,5)&gt;0,COUNTIF(E3:S3,5),"")</f>
        <v>0</v>
      </c>
      <c r="V3" s="38">
        <f aca="true" t="shared" si="2" ref="V3:V44">IF(COUNTIF(E3:S3,4)&gt;0,COUNTIF(E3:S3,4),"")</f>
        <v>0</v>
      </c>
      <c r="W3" s="38">
        <f aca="true" t="shared" si="3" ref="W3:W44">IF(COUNTIF(E3:S3,3)&gt;0,COUNTIF(E3:S3,3),"")</f>
        <v>0</v>
      </c>
      <c r="X3" s="38">
        <f aca="true" t="shared" si="4" ref="X3:X44">IF(COUNTIF(E3:S3,2)&gt;0,COUNTIF(E3:S3,2),"")</f>
        <v>0</v>
      </c>
      <c r="Y3" s="39">
        <f aca="true" t="shared" si="5" ref="Y3:Y44">IF(COUNTIF(E3:S3,1)&gt;0,COUNTIF(E3:S3,1),"")</f>
        <v>0</v>
      </c>
      <c r="Z3" s="40"/>
      <c r="AA3" s="41"/>
      <c r="AB3" s="41"/>
      <c r="AC3" s="42">
        <f aca="true" t="shared" si="6" ref="AC3:AC44">IF(COUNT(E3:S3)&gt;0,AVERAGE(E3:S3),"")</f>
        <v>0</v>
      </c>
      <c r="AD3" s="43"/>
      <c r="AE3" s="44"/>
    </row>
    <row r="4" spans="1:31" ht="14.25">
      <c r="A4" s="31">
        <f aca="true" t="shared" si="7" ref="A4:A44">A3+1</f>
        <v>2</v>
      </c>
      <c r="B4" s="32">
        <f>'Dane uczniów_str  6'!B4</f>
        <v>0</v>
      </c>
      <c r="C4" s="33">
        <f>'Dane uczniów_str  6'!C4</f>
        <v>0</v>
      </c>
      <c r="D4" s="34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0">
        <f t="shared" si="0"/>
        <v>0</v>
      </c>
      <c r="U4" s="41">
        <f t="shared" si="1"/>
        <v>0</v>
      </c>
      <c r="V4" s="41">
        <f t="shared" si="2"/>
        <v>0</v>
      </c>
      <c r="W4" s="41">
        <f t="shared" si="3"/>
        <v>0</v>
      </c>
      <c r="X4" s="41">
        <f t="shared" si="4"/>
        <v>0</v>
      </c>
      <c r="Y4" s="45">
        <f t="shared" si="5"/>
        <v>0</v>
      </c>
      <c r="Z4" s="40"/>
      <c r="AA4" s="41"/>
      <c r="AB4" s="41"/>
      <c r="AC4" s="42">
        <f t="shared" si="6"/>
        <v>0</v>
      </c>
      <c r="AD4" s="43"/>
      <c r="AE4" s="44"/>
    </row>
    <row r="5" spans="1:31" ht="13.5" customHeight="1">
      <c r="A5" s="31">
        <f t="shared" si="7"/>
        <v>3</v>
      </c>
      <c r="B5" s="32">
        <f>'Dane uczniów_str  6'!B5</f>
        <v>0</v>
      </c>
      <c r="C5" s="33">
        <f>'Dane uczniów_str  6'!C5</f>
        <v>0</v>
      </c>
      <c r="D5" s="34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40">
        <f t="shared" si="0"/>
        <v>0</v>
      </c>
      <c r="U5" s="41">
        <f t="shared" si="1"/>
        <v>0</v>
      </c>
      <c r="V5" s="41">
        <f t="shared" si="2"/>
        <v>0</v>
      </c>
      <c r="W5" s="41">
        <f t="shared" si="3"/>
        <v>0</v>
      </c>
      <c r="X5" s="41">
        <f t="shared" si="4"/>
        <v>0</v>
      </c>
      <c r="Y5" s="45">
        <f t="shared" si="5"/>
        <v>0</v>
      </c>
      <c r="Z5" s="40"/>
      <c r="AA5" s="41"/>
      <c r="AB5" s="41"/>
      <c r="AC5" s="42">
        <f t="shared" si="6"/>
        <v>0</v>
      </c>
      <c r="AD5" s="43"/>
      <c r="AE5" s="44"/>
    </row>
    <row r="6" spans="1:31" ht="14.25">
      <c r="A6" s="31">
        <f t="shared" si="7"/>
        <v>4</v>
      </c>
      <c r="B6" s="32">
        <f>'Dane uczniów_str  6'!B6</f>
        <v>0</v>
      </c>
      <c r="C6" s="32">
        <f>'Dane uczniów_str  6'!C6</f>
        <v>0</v>
      </c>
      <c r="D6" s="34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40">
        <f t="shared" si="0"/>
        <v>0</v>
      </c>
      <c r="U6" s="41">
        <f t="shared" si="1"/>
        <v>0</v>
      </c>
      <c r="V6" s="41">
        <f t="shared" si="2"/>
        <v>0</v>
      </c>
      <c r="W6" s="41">
        <f t="shared" si="3"/>
        <v>0</v>
      </c>
      <c r="X6" s="41">
        <f t="shared" si="4"/>
        <v>0</v>
      </c>
      <c r="Y6" s="45">
        <f t="shared" si="5"/>
        <v>0</v>
      </c>
      <c r="Z6" s="40"/>
      <c r="AA6" s="41"/>
      <c r="AB6" s="41"/>
      <c r="AC6" s="42">
        <f t="shared" si="6"/>
        <v>0</v>
      </c>
      <c r="AD6" s="43"/>
      <c r="AE6" s="44"/>
    </row>
    <row r="7" spans="1:31" ht="14.25">
      <c r="A7" s="31">
        <f t="shared" si="7"/>
        <v>5</v>
      </c>
      <c r="B7" s="32">
        <f>'Dane uczniów_str  6'!B7</f>
        <v>0</v>
      </c>
      <c r="C7" s="32">
        <f>'Dane uczniów_str  6'!C7</f>
        <v>0</v>
      </c>
      <c r="D7" s="34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40">
        <f t="shared" si="0"/>
        <v>0</v>
      </c>
      <c r="U7" s="41">
        <f t="shared" si="1"/>
        <v>0</v>
      </c>
      <c r="V7" s="41">
        <f t="shared" si="2"/>
        <v>0</v>
      </c>
      <c r="W7" s="41">
        <f t="shared" si="3"/>
        <v>0</v>
      </c>
      <c r="X7" s="41">
        <f t="shared" si="4"/>
        <v>0</v>
      </c>
      <c r="Y7" s="45">
        <f t="shared" si="5"/>
        <v>0</v>
      </c>
      <c r="Z7" s="40"/>
      <c r="AA7" s="41"/>
      <c r="AB7" s="41"/>
      <c r="AC7" s="42">
        <f t="shared" si="6"/>
        <v>0</v>
      </c>
      <c r="AD7" s="43"/>
      <c r="AE7" s="44"/>
    </row>
    <row r="8" spans="1:31" ht="14.25">
      <c r="A8" s="31">
        <f t="shared" si="7"/>
        <v>6</v>
      </c>
      <c r="B8" s="32">
        <f>'Dane uczniów_str  6'!B8</f>
        <v>0</v>
      </c>
      <c r="C8" s="32">
        <f>'Dane uczniów_str  6'!C8</f>
        <v>0</v>
      </c>
      <c r="D8" s="34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40">
        <f t="shared" si="0"/>
        <v>0</v>
      </c>
      <c r="U8" s="41">
        <f t="shared" si="1"/>
        <v>0</v>
      </c>
      <c r="V8" s="41">
        <f t="shared" si="2"/>
        <v>0</v>
      </c>
      <c r="W8" s="41">
        <f t="shared" si="3"/>
        <v>0</v>
      </c>
      <c r="X8" s="41">
        <f t="shared" si="4"/>
        <v>0</v>
      </c>
      <c r="Y8" s="45">
        <f t="shared" si="5"/>
        <v>0</v>
      </c>
      <c r="Z8" s="40"/>
      <c r="AA8" s="41"/>
      <c r="AB8" s="41"/>
      <c r="AC8" s="42">
        <f t="shared" si="6"/>
        <v>0</v>
      </c>
      <c r="AD8" s="43"/>
      <c r="AE8" s="44"/>
    </row>
    <row r="9" spans="1:31" ht="14.25">
      <c r="A9" s="31">
        <f t="shared" si="7"/>
        <v>7</v>
      </c>
      <c r="B9" s="32">
        <f>'Dane uczniów_str  6'!B9</f>
        <v>0</v>
      </c>
      <c r="C9" s="32">
        <f>'Dane uczniów_str  6'!C9</f>
        <v>0</v>
      </c>
      <c r="D9" s="34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0">
        <f t="shared" si="0"/>
        <v>0</v>
      </c>
      <c r="U9" s="41">
        <f t="shared" si="1"/>
        <v>0</v>
      </c>
      <c r="V9" s="41">
        <f t="shared" si="2"/>
        <v>0</v>
      </c>
      <c r="W9" s="41">
        <f t="shared" si="3"/>
        <v>0</v>
      </c>
      <c r="X9" s="41">
        <f t="shared" si="4"/>
        <v>0</v>
      </c>
      <c r="Y9" s="45">
        <f t="shared" si="5"/>
        <v>0</v>
      </c>
      <c r="Z9" s="40"/>
      <c r="AA9" s="41"/>
      <c r="AB9" s="41"/>
      <c r="AC9" s="42">
        <f t="shared" si="6"/>
        <v>0</v>
      </c>
      <c r="AD9" s="43"/>
      <c r="AE9" s="44"/>
    </row>
    <row r="10" spans="1:31" ht="14.25">
      <c r="A10" s="31">
        <f t="shared" si="7"/>
        <v>8</v>
      </c>
      <c r="B10" s="32">
        <f>'Dane uczniów_str  6'!B10</f>
        <v>0</v>
      </c>
      <c r="C10" s="32">
        <f>'Dane uczniów_str  6'!C10</f>
        <v>0</v>
      </c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40">
        <f t="shared" si="0"/>
        <v>0</v>
      </c>
      <c r="U10" s="41">
        <f t="shared" si="1"/>
        <v>0</v>
      </c>
      <c r="V10" s="41">
        <f t="shared" si="2"/>
        <v>0</v>
      </c>
      <c r="W10" s="41">
        <f t="shared" si="3"/>
        <v>0</v>
      </c>
      <c r="X10" s="41">
        <f t="shared" si="4"/>
        <v>0</v>
      </c>
      <c r="Y10" s="45">
        <f t="shared" si="5"/>
        <v>0</v>
      </c>
      <c r="Z10" s="40"/>
      <c r="AA10" s="41"/>
      <c r="AB10" s="41"/>
      <c r="AC10" s="42">
        <f t="shared" si="6"/>
        <v>0</v>
      </c>
      <c r="AD10" s="43"/>
      <c r="AE10" s="44"/>
    </row>
    <row r="11" spans="1:31" ht="13.5" customHeight="1">
      <c r="A11" s="31">
        <f t="shared" si="7"/>
        <v>9</v>
      </c>
      <c r="B11" s="32">
        <f>'Dane uczniów_str  6'!B11</f>
        <v>0</v>
      </c>
      <c r="C11" s="32">
        <f>'Dane uczniów_str  6'!C11</f>
        <v>0</v>
      </c>
      <c r="D11" s="34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0">
        <f t="shared" si="0"/>
        <v>0</v>
      </c>
      <c r="U11" s="41">
        <f t="shared" si="1"/>
        <v>0</v>
      </c>
      <c r="V11" s="41">
        <f t="shared" si="2"/>
        <v>0</v>
      </c>
      <c r="W11" s="41">
        <f t="shared" si="3"/>
        <v>0</v>
      </c>
      <c r="X11" s="41">
        <f t="shared" si="4"/>
        <v>0</v>
      </c>
      <c r="Y11" s="45">
        <f t="shared" si="5"/>
        <v>0</v>
      </c>
      <c r="Z11" s="40"/>
      <c r="AA11" s="41"/>
      <c r="AB11" s="41"/>
      <c r="AC11" s="42">
        <f t="shared" si="6"/>
        <v>0</v>
      </c>
      <c r="AD11" s="43"/>
      <c r="AE11" s="44"/>
    </row>
    <row r="12" spans="1:31" ht="14.25">
      <c r="A12" s="31">
        <f t="shared" si="7"/>
        <v>10</v>
      </c>
      <c r="B12" s="32">
        <f>'Dane uczniów_str  6'!B12</f>
        <v>0</v>
      </c>
      <c r="C12" s="32">
        <f>'Dane uczniów_str  6'!C12</f>
        <v>0</v>
      </c>
      <c r="D12" s="34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0">
        <f t="shared" si="0"/>
        <v>0</v>
      </c>
      <c r="U12" s="41">
        <f t="shared" si="1"/>
        <v>0</v>
      </c>
      <c r="V12" s="41">
        <f t="shared" si="2"/>
        <v>0</v>
      </c>
      <c r="W12" s="41">
        <f t="shared" si="3"/>
        <v>0</v>
      </c>
      <c r="X12" s="41">
        <f t="shared" si="4"/>
        <v>0</v>
      </c>
      <c r="Y12" s="45">
        <f t="shared" si="5"/>
        <v>0</v>
      </c>
      <c r="Z12" s="40"/>
      <c r="AA12" s="41"/>
      <c r="AB12" s="41"/>
      <c r="AC12" s="42">
        <f t="shared" si="6"/>
        <v>0</v>
      </c>
      <c r="AD12" s="43"/>
      <c r="AE12" s="44"/>
    </row>
    <row r="13" spans="1:31" ht="14.25">
      <c r="A13" s="31">
        <f t="shared" si="7"/>
        <v>11</v>
      </c>
      <c r="B13" s="32">
        <f>'Dane uczniów_str  6'!B13</f>
        <v>0</v>
      </c>
      <c r="C13" s="32">
        <f>'Dane uczniów_str  6'!C13</f>
        <v>0</v>
      </c>
      <c r="D13" s="34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40">
        <f t="shared" si="0"/>
        <v>0</v>
      </c>
      <c r="U13" s="41">
        <f t="shared" si="1"/>
        <v>0</v>
      </c>
      <c r="V13" s="41">
        <f t="shared" si="2"/>
        <v>0</v>
      </c>
      <c r="W13" s="41">
        <f t="shared" si="3"/>
        <v>0</v>
      </c>
      <c r="X13" s="41">
        <f t="shared" si="4"/>
        <v>0</v>
      </c>
      <c r="Y13" s="45">
        <f t="shared" si="5"/>
        <v>0</v>
      </c>
      <c r="Z13" s="40"/>
      <c r="AA13" s="41"/>
      <c r="AB13" s="41"/>
      <c r="AC13" s="42">
        <f t="shared" si="6"/>
        <v>0</v>
      </c>
      <c r="AD13" s="43"/>
      <c r="AE13" s="44"/>
    </row>
    <row r="14" spans="1:31" ht="11.25" customHeight="1">
      <c r="A14" s="31">
        <f t="shared" si="7"/>
        <v>12</v>
      </c>
      <c r="B14" s="32">
        <f>'Dane uczniów_str  6'!B14</f>
        <v>0</v>
      </c>
      <c r="C14" s="32">
        <f>'Dane uczniów_str  6'!C14</f>
        <v>0</v>
      </c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40">
        <f t="shared" si="0"/>
        <v>0</v>
      </c>
      <c r="U14" s="41">
        <f t="shared" si="1"/>
        <v>0</v>
      </c>
      <c r="V14" s="41">
        <f t="shared" si="2"/>
        <v>0</v>
      </c>
      <c r="W14" s="41">
        <f t="shared" si="3"/>
        <v>0</v>
      </c>
      <c r="X14" s="41">
        <f t="shared" si="4"/>
        <v>0</v>
      </c>
      <c r="Y14" s="45">
        <f t="shared" si="5"/>
        <v>0</v>
      </c>
      <c r="Z14" s="40"/>
      <c r="AA14" s="41"/>
      <c r="AB14" s="41"/>
      <c r="AC14" s="42">
        <f t="shared" si="6"/>
        <v>0</v>
      </c>
      <c r="AD14" s="43"/>
      <c r="AE14" s="44"/>
    </row>
    <row r="15" spans="1:31" ht="12" customHeight="1">
      <c r="A15" s="31">
        <f t="shared" si="7"/>
        <v>13</v>
      </c>
      <c r="B15" s="32">
        <f>'Dane uczniów_str  6'!B15</f>
        <v>0</v>
      </c>
      <c r="C15" s="32">
        <f>'Dane uczniów_str  6'!C15</f>
        <v>0</v>
      </c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40">
        <f t="shared" si="0"/>
        <v>0</v>
      </c>
      <c r="U15" s="41">
        <f t="shared" si="1"/>
        <v>0</v>
      </c>
      <c r="V15" s="41">
        <f t="shared" si="2"/>
        <v>0</v>
      </c>
      <c r="W15" s="41">
        <f t="shared" si="3"/>
        <v>0</v>
      </c>
      <c r="X15" s="41">
        <f t="shared" si="4"/>
        <v>0</v>
      </c>
      <c r="Y15" s="45">
        <f t="shared" si="5"/>
        <v>0</v>
      </c>
      <c r="Z15" s="40"/>
      <c r="AA15" s="41"/>
      <c r="AB15" s="41"/>
      <c r="AC15" s="42">
        <f t="shared" si="6"/>
        <v>0</v>
      </c>
      <c r="AD15" s="43"/>
      <c r="AE15" s="44"/>
    </row>
    <row r="16" spans="1:31" ht="11.25" customHeight="1">
      <c r="A16" s="31">
        <f t="shared" si="7"/>
        <v>14</v>
      </c>
      <c r="B16" s="32">
        <f>'Dane uczniów_str  6'!B16</f>
        <v>0</v>
      </c>
      <c r="C16" s="32">
        <f>'Dane uczniów_str  6'!C16</f>
        <v>0</v>
      </c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40">
        <f t="shared" si="0"/>
        <v>0</v>
      </c>
      <c r="U16" s="41">
        <f t="shared" si="1"/>
        <v>0</v>
      </c>
      <c r="V16" s="41">
        <f t="shared" si="2"/>
        <v>0</v>
      </c>
      <c r="W16" s="41">
        <f t="shared" si="3"/>
        <v>0</v>
      </c>
      <c r="X16" s="41">
        <f t="shared" si="4"/>
        <v>0</v>
      </c>
      <c r="Y16" s="45">
        <f t="shared" si="5"/>
        <v>0</v>
      </c>
      <c r="Z16" s="40"/>
      <c r="AA16" s="41"/>
      <c r="AB16" s="41"/>
      <c r="AC16" s="42">
        <f t="shared" si="6"/>
        <v>0</v>
      </c>
      <c r="AD16" s="43"/>
      <c r="AE16" s="44"/>
    </row>
    <row r="17" spans="1:31" ht="14.25">
      <c r="A17" s="31">
        <f t="shared" si="7"/>
        <v>15</v>
      </c>
      <c r="B17" s="32">
        <f>'Dane uczniów_str  6'!B17</f>
        <v>0</v>
      </c>
      <c r="C17" s="32">
        <f>'Dane uczniów_str  6'!C17</f>
        <v>0</v>
      </c>
      <c r="D17" s="34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>
        <f t="shared" si="0"/>
        <v>0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9">
        <f t="shared" si="5"/>
        <v>0</v>
      </c>
      <c r="Z17" s="40"/>
      <c r="AA17" s="41"/>
      <c r="AB17" s="41"/>
      <c r="AC17" s="42">
        <f t="shared" si="6"/>
        <v>0</v>
      </c>
      <c r="AD17" s="43"/>
      <c r="AE17" s="44"/>
    </row>
    <row r="18" spans="1:31" ht="14.25">
      <c r="A18" s="31">
        <f t="shared" si="7"/>
        <v>16</v>
      </c>
      <c r="B18" s="32">
        <f>'Dane uczniów_str  6'!B18</f>
        <v>0</v>
      </c>
      <c r="C18" s="32">
        <f>'Dane uczniów_str  6'!C18</f>
        <v>0</v>
      </c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>
        <f t="shared" si="0"/>
        <v>0</v>
      </c>
      <c r="U18" s="38">
        <f t="shared" si="1"/>
        <v>0</v>
      </c>
      <c r="V18" s="38">
        <f t="shared" si="2"/>
        <v>0</v>
      </c>
      <c r="W18" s="38">
        <f t="shared" si="3"/>
        <v>0</v>
      </c>
      <c r="X18" s="38">
        <f t="shared" si="4"/>
        <v>0</v>
      </c>
      <c r="Y18" s="39">
        <f t="shared" si="5"/>
        <v>0</v>
      </c>
      <c r="Z18" s="40"/>
      <c r="AA18" s="41"/>
      <c r="AB18" s="41"/>
      <c r="AC18" s="42">
        <f t="shared" si="6"/>
        <v>0</v>
      </c>
      <c r="AD18" s="43"/>
      <c r="AE18" s="44"/>
    </row>
    <row r="19" spans="1:31" ht="14.25">
      <c r="A19" s="31">
        <f t="shared" si="7"/>
        <v>17</v>
      </c>
      <c r="B19" s="32">
        <f>'Dane uczniów_str  6'!B19</f>
        <v>0</v>
      </c>
      <c r="C19" s="32">
        <f>'Dane uczniów_str  6'!C19</f>
        <v>0</v>
      </c>
      <c r="D19" s="34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>
        <f t="shared" si="0"/>
        <v>0</v>
      </c>
      <c r="U19" s="38">
        <f t="shared" si="1"/>
        <v>0</v>
      </c>
      <c r="V19" s="38">
        <f t="shared" si="2"/>
        <v>0</v>
      </c>
      <c r="W19" s="38">
        <f t="shared" si="3"/>
        <v>0</v>
      </c>
      <c r="X19" s="38">
        <f t="shared" si="4"/>
        <v>0</v>
      </c>
      <c r="Y19" s="39">
        <f t="shared" si="5"/>
        <v>0</v>
      </c>
      <c r="Z19" s="40"/>
      <c r="AA19" s="41"/>
      <c r="AB19" s="41"/>
      <c r="AC19" s="42">
        <f t="shared" si="6"/>
        <v>0</v>
      </c>
      <c r="AD19" s="43"/>
      <c r="AE19" s="44"/>
    </row>
    <row r="20" spans="1:31" ht="14.25">
      <c r="A20" s="31">
        <f t="shared" si="7"/>
        <v>18</v>
      </c>
      <c r="B20" s="32">
        <f>'Dane uczniów_str  6'!B20</f>
        <v>0</v>
      </c>
      <c r="C20" s="32">
        <f>'Dane uczniów_str  6'!C20</f>
        <v>0</v>
      </c>
      <c r="D20" s="34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>
        <f t="shared" si="0"/>
        <v>0</v>
      </c>
      <c r="U20" s="38">
        <f t="shared" si="1"/>
        <v>0</v>
      </c>
      <c r="V20" s="38">
        <f t="shared" si="2"/>
        <v>0</v>
      </c>
      <c r="W20" s="38">
        <f t="shared" si="3"/>
        <v>0</v>
      </c>
      <c r="X20" s="38">
        <f t="shared" si="4"/>
        <v>0</v>
      </c>
      <c r="Y20" s="39">
        <f t="shared" si="5"/>
        <v>0</v>
      </c>
      <c r="Z20" s="40"/>
      <c r="AA20" s="41"/>
      <c r="AB20" s="41"/>
      <c r="AC20" s="42">
        <f t="shared" si="6"/>
        <v>0</v>
      </c>
      <c r="AD20" s="43"/>
      <c r="AE20" s="44"/>
    </row>
    <row r="21" spans="1:31" ht="14.25">
      <c r="A21" s="31">
        <f t="shared" si="7"/>
        <v>19</v>
      </c>
      <c r="B21" s="32">
        <f>'Dane uczniów_str  6'!B21</f>
        <v>0</v>
      </c>
      <c r="C21" s="32">
        <f>'Dane uczniów_str  6'!C21</f>
        <v>0</v>
      </c>
      <c r="D21" s="34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>
        <f t="shared" si="0"/>
        <v>0</v>
      </c>
      <c r="U21" s="38">
        <f t="shared" si="1"/>
        <v>0</v>
      </c>
      <c r="V21" s="38">
        <f t="shared" si="2"/>
        <v>0</v>
      </c>
      <c r="W21" s="38">
        <f t="shared" si="3"/>
        <v>0</v>
      </c>
      <c r="X21" s="38">
        <f t="shared" si="4"/>
        <v>0</v>
      </c>
      <c r="Y21" s="39">
        <f t="shared" si="5"/>
        <v>0</v>
      </c>
      <c r="Z21" s="40"/>
      <c r="AA21" s="41"/>
      <c r="AB21" s="41"/>
      <c r="AC21" s="42">
        <f t="shared" si="6"/>
        <v>0</v>
      </c>
      <c r="AD21" s="43"/>
      <c r="AE21" s="44"/>
    </row>
    <row r="22" spans="1:31" ht="14.25">
      <c r="A22" s="31">
        <f t="shared" si="7"/>
        <v>20</v>
      </c>
      <c r="B22" s="32">
        <f>'Dane uczniów_str  6'!B22</f>
        <v>0</v>
      </c>
      <c r="C22" s="32">
        <f>'Dane uczniów_str  6'!C22</f>
        <v>0</v>
      </c>
      <c r="D22" s="34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>
        <f t="shared" si="0"/>
        <v>0</v>
      </c>
      <c r="U22" s="38">
        <f t="shared" si="1"/>
        <v>0</v>
      </c>
      <c r="V22" s="38">
        <f t="shared" si="2"/>
        <v>0</v>
      </c>
      <c r="W22" s="38">
        <f t="shared" si="3"/>
        <v>0</v>
      </c>
      <c r="X22" s="38">
        <f t="shared" si="4"/>
        <v>0</v>
      </c>
      <c r="Y22" s="39">
        <f t="shared" si="5"/>
        <v>0</v>
      </c>
      <c r="Z22" s="40"/>
      <c r="AA22" s="41"/>
      <c r="AB22" s="41"/>
      <c r="AC22" s="42">
        <f t="shared" si="6"/>
        <v>0</v>
      </c>
      <c r="AD22" s="43"/>
      <c r="AE22" s="44"/>
    </row>
    <row r="23" spans="1:31" ht="12.75" customHeight="1">
      <c r="A23" s="31">
        <f t="shared" si="7"/>
        <v>21</v>
      </c>
      <c r="B23" s="32">
        <f>'Dane uczniów_str  6'!B23</f>
        <v>0</v>
      </c>
      <c r="C23" s="32">
        <f>'Dane uczniów_str  6'!C23</f>
        <v>0</v>
      </c>
      <c r="D23" s="34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>
        <f t="shared" si="0"/>
        <v>0</v>
      </c>
      <c r="U23" s="38">
        <f t="shared" si="1"/>
        <v>0</v>
      </c>
      <c r="V23" s="38">
        <f t="shared" si="2"/>
        <v>0</v>
      </c>
      <c r="W23" s="38">
        <f t="shared" si="3"/>
        <v>0</v>
      </c>
      <c r="X23" s="38">
        <f t="shared" si="4"/>
        <v>0</v>
      </c>
      <c r="Y23" s="39">
        <f t="shared" si="5"/>
        <v>0</v>
      </c>
      <c r="Z23" s="40"/>
      <c r="AA23" s="41"/>
      <c r="AB23" s="41"/>
      <c r="AC23" s="42">
        <f t="shared" si="6"/>
        <v>0</v>
      </c>
      <c r="AD23" s="43"/>
      <c r="AE23" s="44"/>
    </row>
    <row r="24" spans="1:31" ht="12.75" customHeight="1">
      <c r="A24" s="31">
        <f t="shared" si="7"/>
        <v>22</v>
      </c>
      <c r="B24" s="32">
        <f>'Dane uczniów_str  6'!B24</f>
        <v>0</v>
      </c>
      <c r="C24" s="32">
        <f>'Dane uczniów_str  6'!C24</f>
        <v>0</v>
      </c>
      <c r="D24" s="34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>
        <f t="shared" si="0"/>
        <v>0</v>
      </c>
      <c r="U24" s="38">
        <f t="shared" si="1"/>
        <v>0</v>
      </c>
      <c r="V24" s="38">
        <f t="shared" si="2"/>
        <v>0</v>
      </c>
      <c r="W24" s="38">
        <f t="shared" si="3"/>
        <v>0</v>
      </c>
      <c r="X24" s="38">
        <f t="shared" si="4"/>
        <v>0</v>
      </c>
      <c r="Y24" s="39">
        <f t="shared" si="5"/>
        <v>0</v>
      </c>
      <c r="Z24" s="40"/>
      <c r="AA24" s="41"/>
      <c r="AB24" s="41"/>
      <c r="AC24" s="42">
        <f t="shared" si="6"/>
        <v>0</v>
      </c>
      <c r="AD24" s="43"/>
      <c r="AE24" s="44"/>
    </row>
    <row r="25" spans="1:31" ht="14.25">
      <c r="A25" s="31">
        <f t="shared" si="7"/>
        <v>23</v>
      </c>
      <c r="B25" s="32">
        <f>'Dane uczniów_str  6'!B25</f>
        <v>0</v>
      </c>
      <c r="C25" s="32">
        <f>'Dane uczniów_str  6'!C25</f>
        <v>0</v>
      </c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>
        <f t="shared" si="0"/>
        <v>0</v>
      </c>
      <c r="U25" s="38">
        <f t="shared" si="1"/>
        <v>0</v>
      </c>
      <c r="V25" s="38">
        <f t="shared" si="2"/>
        <v>0</v>
      </c>
      <c r="W25" s="38">
        <f t="shared" si="3"/>
        <v>0</v>
      </c>
      <c r="X25" s="38">
        <f t="shared" si="4"/>
        <v>0</v>
      </c>
      <c r="Y25" s="39">
        <f t="shared" si="5"/>
        <v>0</v>
      </c>
      <c r="Z25" s="40"/>
      <c r="AA25" s="41"/>
      <c r="AB25" s="41"/>
      <c r="AC25" s="42">
        <f t="shared" si="6"/>
        <v>0</v>
      </c>
      <c r="AD25" s="43"/>
      <c r="AE25" s="44"/>
    </row>
    <row r="26" spans="1:31" ht="14.25">
      <c r="A26" s="31">
        <f t="shared" si="7"/>
        <v>24</v>
      </c>
      <c r="B26" s="32">
        <f>'Dane uczniów_str  6'!B26</f>
        <v>0</v>
      </c>
      <c r="C26" s="32">
        <f>'Dane uczniów_str  6'!C26</f>
        <v>0</v>
      </c>
      <c r="D26" s="34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>
        <f t="shared" si="0"/>
        <v>0</v>
      </c>
      <c r="U26" s="38">
        <f t="shared" si="1"/>
        <v>0</v>
      </c>
      <c r="V26" s="38">
        <f t="shared" si="2"/>
        <v>0</v>
      </c>
      <c r="W26" s="38">
        <f t="shared" si="3"/>
        <v>0</v>
      </c>
      <c r="X26" s="38">
        <f t="shared" si="4"/>
        <v>0</v>
      </c>
      <c r="Y26" s="39">
        <f t="shared" si="5"/>
        <v>0</v>
      </c>
      <c r="Z26" s="40"/>
      <c r="AA26" s="41"/>
      <c r="AB26" s="41"/>
      <c r="AC26" s="42">
        <f t="shared" si="6"/>
        <v>0</v>
      </c>
      <c r="AD26" s="43"/>
      <c r="AE26" s="44"/>
    </row>
    <row r="27" spans="1:31" ht="14.25">
      <c r="A27" s="31">
        <f t="shared" si="7"/>
        <v>25</v>
      </c>
      <c r="B27" s="32">
        <f>'Dane uczniów_str  6'!B27</f>
        <v>0</v>
      </c>
      <c r="C27" s="32">
        <f>'Dane uczniów_str  6'!C27</f>
        <v>0</v>
      </c>
      <c r="D27" s="34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>
        <f t="shared" si="0"/>
        <v>0</v>
      </c>
      <c r="U27" s="38">
        <f t="shared" si="1"/>
        <v>0</v>
      </c>
      <c r="V27" s="38">
        <f t="shared" si="2"/>
        <v>0</v>
      </c>
      <c r="W27" s="38">
        <f t="shared" si="3"/>
        <v>0</v>
      </c>
      <c r="X27" s="38">
        <f t="shared" si="4"/>
        <v>0</v>
      </c>
      <c r="Y27" s="39">
        <f t="shared" si="5"/>
        <v>0</v>
      </c>
      <c r="Z27" s="40"/>
      <c r="AA27" s="41"/>
      <c r="AB27" s="41"/>
      <c r="AC27" s="42">
        <f t="shared" si="6"/>
        <v>0</v>
      </c>
      <c r="AD27" s="43"/>
      <c r="AE27" s="44"/>
    </row>
    <row r="28" spans="1:31" ht="14.25">
      <c r="A28" s="31">
        <f t="shared" si="7"/>
        <v>26</v>
      </c>
      <c r="B28" s="32">
        <f>'Dane uczniów_str  6'!B28</f>
        <v>0</v>
      </c>
      <c r="C28" s="32">
        <f>'Dane uczniów_str  6'!C28</f>
        <v>0</v>
      </c>
      <c r="D28" s="34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>
        <f t="shared" si="0"/>
        <v>0</v>
      </c>
      <c r="U28" s="38">
        <f t="shared" si="1"/>
        <v>0</v>
      </c>
      <c r="V28" s="38">
        <f t="shared" si="2"/>
        <v>0</v>
      </c>
      <c r="W28" s="38">
        <f t="shared" si="3"/>
        <v>0</v>
      </c>
      <c r="X28" s="38">
        <f t="shared" si="4"/>
        <v>0</v>
      </c>
      <c r="Y28" s="39">
        <f t="shared" si="5"/>
        <v>0</v>
      </c>
      <c r="Z28" s="40"/>
      <c r="AA28" s="41"/>
      <c r="AB28" s="41"/>
      <c r="AC28" s="42">
        <f t="shared" si="6"/>
        <v>0</v>
      </c>
      <c r="AD28" s="43"/>
      <c r="AE28" s="44"/>
    </row>
    <row r="29" spans="1:31" ht="14.25">
      <c r="A29" s="31">
        <f t="shared" si="7"/>
        <v>27</v>
      </c>
      <c r="B29" s="32">
        <f>'Dane uczniów_str  6'!B29</f>
        <v>0</v>
      </c>
      <c r="C29" s="32">
        <f>'Dane uczniów_str  6'!C29</f>
        <v>0</v>
      </c>
      <c r="D29" s="34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>
        <f t="shared" si="0"/>
        <v>0</v>
      </c>
      <c r="U29" s="38">
        <f t="shared" si="1"/>
        <v>0</v>
      </c>
      <c r="V29" s="38">
        <f t="shared" si="2"/>
        <v>0</v>
      </c>
      <c r="W29" s="38">
        <f t="shared" si="3"/>
        <v>0</v>
      </c>
      <c r="X29" s="38">
        <f t="shared" si="4"/>
        <v>0</v>
      </c>
      <c r="Y29" s="39">
        <f t="shared" si="5"/>
        <v>0</v>
      </c>
      <c r="Z29" s="40"/>
      <c r="AA29" s="41"/>
      <c r="AB29" s="41"/>
      <c r="AC29" s="42">
        <f t="shared" si="6"/>
        <v>0</v>
      </c>
      <c r="AD29" s="43"/>
      <c r="AE29" s="44"/>
    </row>
    <row r="30" spans="1:31" ht="14.25">
      <c r="A30" s="31">
        <f t="shared" si="7"/>
        <v>28</v>
      </c>
      <c r="B30" s="32">
        <f>'Dane uczniów_str  6'!B30</f>
        <v>0</v>
      </c>
      <c r="C30" s="32">
        <f>'Dane uczniów_str  6'!C30</f>
        <v>0</v>
      </c>
      <c r="D30" s="34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>
        <f t="shared" si="0"/>
        <v>0</v>
      </c>
      <c r="U30" s="38">
        <f t="shared" si="1"/>
        <v>0</v>
      </c>
      <c r="V30" s="38">
        <f t="shared" si="2"/>
        <v>0</v>
      </c>
      <c r="W30" s="38">
        <f t="shared" si="3"/>
        <v>0</v>
      </c>
      <c r="X30" s="38">
        <f t="shared" si="4"/>
        <v>0</v>
      </c>
      <c r="Y30" s="39">
        <f t="shared" si="5"/>
        <v>0</v>
      </c>
      <c r="Z30" s="40"/>
      <c r="AA30" s="41"/>
      <c r="AB30" s="41"/>
      <c r="AC30" s="42">
        <f t="shared" si="6"/>
        <v>0</v>
      </c>
      <c r="AD30" s="43"/>
      <c r="AE30" s="44"/>
    </row>
    <row r="31" spans="1:31" ht="14.25">
      <c r="A31" s="31">
        <f t="shared" si="7"/>
        <v>29</v>
      </c>
      <c r="B31" s="32">
        <f>'Dane uczniów_str  6'!B31</f>
        <v>0</v>
      </c>
      <c r="C31" s="32">
        <f>'Dane uczniów_str  6'!C31</f>
        <v>0</v>
      </c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>
        <f t="shared" si="0"/>
        <v>0</v>
      </c>
      <c r="U31" s="38">
        <f t="shared" si="1"/>
        <v>0</v>
      </c>
      <c r="V31" s="38">
        <f t="shared" si="2"/>
        <v>0</v>
      </c>
      <c r="W31" s="38">
        <f t="shared" si="3"/>
        <v>0</v>
      </c>
      <c r="X31" s="38">
        <f t="shared" si="4"/>
        <v>0</v>
      </c>
      <c r="Y31" s="39">
        <f t="shared" si="5"/>
        <v>0</v>
      </c>
      <c r="Z31" s="40"/>
      <c r="AA31" s="41"/>
      <c r="AB31" s="41"/>
      <c r="AC31" s="42">
        <f t="shared" si="6"/>
        <v>0</v>
      </c>
      <c r="AD31" s="43"/>
      <c r="AE31" s="44"/>
    </row>
    <row r="32" spans="1:31" ht="14.25">
      <c r="A32" s="31">
        <f t="shared" si="7"/>
        <v>30</v>
      </c>
      <c r="B32" s="32">
        <f>'Dane uczniów_str  6'!B32</f>
        <v>0</v>
      </c>
      <c r="C32" s="32">
        <f>'Dane uczniów_str  6'!C32</f>
        <v>0</v>
      </c>
      <c r="D32" s="3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>
        <f t="shared" si="0"/>
        <v>0</v>
      </c>
      <c r="U32" s="38">
        <f t="shared" si="1"/>
        <v>0</v>
      </c>
      <c r="V32" s="38">
        <f t="shared" si="2"/>
        <v>0</v>
      </c>
      <c r="W32" s="38">
        <f t="shared" si="3"/>
        <v>0</v>
      </c>
      <c r="X32" s="38">
        <f t="shared" si="4"/>
        <v>0</v>
      </c>
      <c r="Y32" s="39">
        <f t="shared" si="5"/>
        <v>0</v>
      </c>
      <c r="Z32" s="40"/>
      <c r="AA32" s="41"/>
      <c r="AB32" s="41"/>
      <c r="AC32" s="42">
        <f t="shared" si="6"/>
        <v>0</v>
      </c>
      <c r="AD32" s="43"/>
      <c r="AE32" s="44"/>
    </row>
    <row r="33" spans="1:31" ht="14.25">
      <c r="A33" s="31">
        <f t="shared" si="7"/>
        <v>31</v>
      </c>
      <c r="B33" s="32">
        <f>'Dane uczniów_str  6'!B33</f>
        <v>0</v>
      </c>
      <c r="C33" s="32">
        <f>'Dane uczniów_str  6'!C33</f>
        <v>0</v>
      </c>
      <c r="D33" s="34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>
        <f t="shared" si="0"/>
        <v>0</v>
      </c>
      <c r="U33" s="38">
        <f t="shared" si="1"/>
        <v>0</v>
      </c>
      <c r="V33" s="38">
        <f t="shared" si="2"/>
        <v>0</v>
      </c>
      <c r="W33" s="38">
        <f t="shared" si="3"/>
        <v>0</v>
      </c>
      <c r="X33" s="38">
        <f t="shared" si="4"/>
        <v>0</v>
      </c>
      <c r="Y33" s="39">
        <f t="shared" si="5"/>
        <v>0</v>
      </c>
      <c r="Z33" s="40"/>
      <c r="AA33" s="41"/>
      <c r="AB33" s="41"/>
      <c r="AC33" s="42">
        <f t="shared" si="6"/>
        <v>0</v>
      </c>
      <c r="AD33" s="43"/>
      <c r="AE33" s="44"/>
    </row>
    <row r="34" spans="1:31" ht="14.25">
      <c r="A34" s="31">
        <f t="shared" si="7"/>
        <v>32</v>
      </c>
      <c r="B34" s="32">
        <f>'Dane uczniów_str  6'!B34</f>
        <v>0</v>
      </c>
      <c r="C34" s="32">
        <f>'Dane uczniów_str  6'!C34</f>
        <v>0</v>
      </c>
      <c r="D34" s="34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>
        <f t="shared" si="0"/>
        <v>0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9">
        <f t="shared" si="5"/>
        <v>0</v>
      </c>
      <c r="Z34" s="40"/>
      <c r="AA34" s="41"/>
      <c r="AB34" s="41"/>
      <c r="AC34" s="42">
        <f t="shared" si="6"/>
        <v>0</v>
      </c>
      <c r="AD34" s="43"/>
      <c r="AE34" s="44"/>
    </row>
    <row r="35" spans="1:31" ht="14.25">
      <c r="A35" s="31">
        <f t="shared" si="7"/>
        <v>33</v>
      </c>
      <c r="B35" s="32">
        <f>'Dane uczniów_str  6'!B35</f>
        <v>0</v>
      </c>
      <c r="C35" s="32">
        <f>'Dane uczniów_str  6'!C35</f>
        <v>0</v>
      </c>
      <c r="D35" s="34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>
        <f t="shared" si="0"/>
        <v>0</v>
      </c>
      <c r="U35" s="38">
        <f t="shared" si="1"/>
        <v>0</v>
      </c>
      <c r="V35" s="38">
        <f t="shared" si="2"/>
        <v>0</v>
      </c>
      <c r="W35" s="38">
        <f t="shared" si="3"/>
        <v>0</v>
      </c>
      <c r="X35" s="38">
        <f t="shared" si="4"/>
        <v>0</v>
      </c>
      <c r="Y35" s="39">
        <f t="shared" si="5"/>
        <v>0</v>
      </c>
      <c r="Z35" s="40"/>
      <c r="AA35" s="41"/>
      <c r="AB35" s="41"/>
      <c r="AC35" s="42">
        <f t="shared" si="6"/>
        <v>0</v>
      </c>
      <c r="AD35" s="43"/>
      <c r="AE35" s="44"/>
    </row>
    <row r="36" spans="1:31" ht="14.25">
      <c r="A36" s="31">
        <f t="shared" si="7"/>
        <v>34</v>
      </c>
      <c r="B36" s="32">
        <f>'Dane uczniów_str  6'!B36</f>
        <v>0</v>
      </c>
      <c r="C36" s="32">
        <f>'Dane uczniów_str  6'!C36</f>
        <v>0</v>
      </c>
      <c r="D36" s="34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>
        <f t="shared" si="0"/>
        <v>0</v>
      </c>
      <c r="U36" s="38">
        <f t="shared" si="1"/>
        <v>0</v>
      </c>
      <c r="V36" s="38">
        <f t="shared" si="2"/>
        <v>0</v>
      </c>
      <c r="W36" s="38">
        <f t="shared" si="3"/>
        <v>0</v>
      </c>
      <c r="X36" s="38">
        <f t="shared" si="4"/>
        <v>0</v>
      </c>
      <c r="Y36" s="39">
        <f t="shared" si="5"/>
        <v>0</v>
      </c>
      <c r="Z36" s="40"/>
      <c r="AA36" s="41"/>
      <c r="AB36" s="41"/>
      <c r="AC36" s="42">
        <f t="shared" si="6"/>
        <v>0</v>
      </c>
      <c r="AD36" s="43"/>
      <c r="AE36" s="44"/>
    </row>
    <row r="37" spans="1:31" ht="14.25">
      <c r="A37" s="31">
        <f t="shared" si="7"/>
        <v>35</v>
      </c>
      <c r="B37" s="32">
        <f>'Dane uczniów_str  6'!B37</f>
        <v>0</v>
      </c>
      <c r="C37" s="32">
        <f>'Dane uczniów_str  6'!C37</f>
        <v>0</v>
      </c>
      <c r="D37" s="34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>
        <f t="shared" si="0"/>
        <v>0</v>
      </c>
      <c r="U37" s="38">
        <f t="shared" si="1"/>
        <v>0</v>
      </c>
      <c r="V37" s="38">
        <f t="shared" si="2"/>
        <v>0</v>
      </c>
      <c r="W37" s="38">
        <f t="shared" si="3"/>
        <v>0</v>
      </c>
      <c r="X37" s="38">
        <f t="shared" si="4"/>
        <v>0</v>
      </c>
      <c r="Y37" s="39">
        <f t="shared" si="5"/>
        <v>0</v>
      </c>
      <c r="Z37" s="40"/>
      <c r="AA37" s="41"/>
      <c r="AB37" s="41"/>
      <c r="AC37" s="42">
        <f t="shared" si="6"/>
        <v>0</v>
      </c>
      <c r="AD37" s="43"/>
      <c r="AE37" s="44"/>
    </row>
    <row r="38" spans="1:31" ht="14.25">
      <c r="A38" s="31">
        <f t="shared" si="7"/>
        <v>36</v>
      </c>
      <c r="B38" s="32">
        <f>'Dane uczniów_str  6'!B38</f>
        <v>0</v>
      </c>
      <c r="C38" s="32">
        <f>'Dane uczniów_str  6'!C38</f>
        <v>0</v>
      </c>
      <c r="D38" s="34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>
        <f t="shared" si="0"/>
        <v>0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9">
        <f t="shared" si="5"/>
        <v>0</v>
      </c>
      <c r="Z38" s="40"/>
      <c r="AA38" s="41"/>
      <c r="AB38" s="41"/>
      <c r="AC38" s="42">
        <f t="shared" si="6"/>
        <v>0</v>
      </c>
      <c r="AD38" s="43"/>
      <c r="AE38" s="44"/>
    </row>
    <row r="39" spans="1:31" ht="14.25">
      <c r="A39" s="31">
        <f t="shared" si="7"/>
        <v>37</v>
      </c>
      <c r="B39" s="32">
        <f>'Dane uczniów_str  6'!B39</f>
        <v>0</v>
      </c>
      <c r="C39" s="32">
        <f>'Dane uczniów_str  6'!C39</f>
        <v>0</v>
      </c>
      <c r="D39" s="34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>
        <f t="shared" si="0"/>
        <v>0</v>
      </c>
      <c r="U39" s="38">
        <f t="shared" si="1"/>
        <v>0</v>
      </c>
      <c r="V39" s="38">
        <f t="shared" si="2"/>
        <v>0</v>
      </c>
      <c r="W39" s="38">
        <f t="shared" si="3"/>
        <v>0</v>
      </c>
      <c r="X39" s="38">
        <f t="shared" si="4"/>
        <v>0</v>
      </c>
      <c r="Y39" s="39">
        <f t="shared" si="5"/>
        <v>0</v>
      </c>
      <c r="Z39" s="40"/>
      <c r="AA39" s="41"/>
      <c r="AB39" s="41"/>
      <c r="AC39" s="42">
        <f t="shared" si="6"/>
        <v>0</v>
      </c>
      <c r="AD39" s="43"/>
      <c r="AE39" s="44"/>
    </row>
    <row r="40" spans="1:31" ht="14.25">
      <c r="A40" s="31">
        <f t="shared" si="7"/>
        <v>38</v>
      </c>
      <c r="B40" s="32">
        <f>'Dane uczniów_str  6'!B40</f>
        <v>0</v>
      </c>
      <c r="C40" s="32">
        <f>'Dane uczniów_str  6'!C40</f>
        <v>0</v>
      </c>
      <c r="D40" s="34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>
        <f t="shared" si="0"/>
        <v>0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9">
        <f t="shared" si="5"/>
        <v>0</v>
      </c>
      <c r="Z40" s="40"/>
      <c r="AA40" s="41"/>
      <c r="AB40" s="41"/>
      <c r="AC40" s="42">
        <f t="shared" si="6"/>
        <v>0</v>
      </c>
      <c r="AD40" s="43"/>
      <c r="AE40" s="44"/>
    </row>
    <row r="41" spans="1:31" ht="14.25">
      <c r="A41" s="31">
        <f t="shared" si="7"/>
        <v>39</v>
      </c>
      <c r="B41" s="32">
        <f>'Dane uczniów_str  6'!B41</f>
        <v>0</v>
      </c>
      <c r="C41" s="32">
        <f>'Dane uczniów_str  6'!C41</f>
        <v>0</v>
      </c>
      <c r="D41" s="34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7">
        <f t="shared" si="0"/>
        <v>0</v>
      </c>
      <c r="U41" s="38">
        <f t="shared" si="1"/>
        <v>0</v>
      </c>
      <c r="V41" s="38">
        <f t="shared" si="2"/>
        <v>0</v>
      </c>
      <c r="W41" s="38">
        <f t="shared" si="3"/>
        <v>0</v>
      </c>
      <c r="X41" s="38">
        <f t="shared" si="4"/>
        <v>0</v>
      </c>
      <c r="Y41" s="39">
        <f t="shared" si="5"/>
        <v>0</v>
      </c>
      <c r="Z41" s="40"/>
      <c r="AA41" s="41"/>
      <c r="AB41" s="41"/>
      <c r="AC41" s="42">
        <f t="shared" si="6"/>
        <v>0</v>
      </c>
      <c r="AD41" s="43"/>
      <c r="AE41" s="44"/>
    </row>
    <row r="42" spans="1:31" ht="14.25">
      <c r="A42" s="31">
        <f t="shared" si="7"/>
        <v>40</v>
      </c>
      <c r="B42" s="32">
        <f>'Dane uczniów_str  6'!B42</f>
        <v>0</v>
      </c>
      <c r="C42" s="32">
        <f>'Dane uczniów_str  6'!C42</f>
        <v>0</v>
      </c>
      <c r="D42" s="34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>
        <f t="shared" si="0"/>
        <v>0</v>
      </c>
      <c r="U42" s="38">
        <f t="shared" si="1"/>
        <v>0</v>
      </c>
      <c r="V42" s="38">
        <f t="shared" si="2"/>
        <v>0</v>
      </c>
      <c r="W42" s="38">
        <f t="shared" si="3"/>
        <v>0</v>
      </c>
      <c r="X42" s="38">
        <f t="shared" si="4"/>
        <v>0</v>
      </c>
      <c r="Y42" s="39">
        <f t="shared" si="5"/>
        <v>0</v>
      </c>
      <c r="Z42" s="40"/>
      <c r="AA42" s="41"/>
      <c r="AB42" s="41"/>
      <c r="AC42" s="42">
        <f t="shared" si="6"/>
        <v>0</v>
      </c>
      <c r="AD42" s="43"/>
      <c r="AE42" s="44"/>
    </row>
    <row r="43" spans="1:31" ht="14.25">
      <c r="A43" s="31">
        <f t="shared" si="7"/>
        <v>41</v>
      </c>
      <c r="B43" s="32">
        <f>'Dane uczniów_str  6'!B43</f>
        <v>0</v>
      </c>
      <c r="C43" s="32">
        <f>'Dane uczniów_str  6'!C43</f>
        <v>0</v>
      </c>
      <c r="D43" s="34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>
        <f t="shared" si="0"/>
        <v>0</v>
      </c>
      <c r="U43" s="38">
        <f t="shared" si="1"/>
        <v>0</v>
      </c>
      <c r="V43" s="38">
        <f t="shared" si="2"/>
        <v>0</v>
      </c>
      <c r="W43" s="38">
        <f t="shared" si="3"/>
        <v>0</v>
      </c>
      <c r="X43" s="38">
        <f t="shared" si="4"/>
        <v>0</v>
      </c>
      <c r="Y43" s="39">
        <f t="shared" si="5"/>
        <v>0</v>
      </c>
      <c r="Z43" s="40"/>
      <c r="AA43" s="41"/>
      <c r="AB43" s="41"/>
      <c r="AC43" s="42">
        <f t="shared" si="6"/>
        <v>0</v>
      </c>
      <c r="AD43" s="43"/>
      <c r="AE43" s="44"/>
    </row>
    <row r="44" spans="1:31" ht="14.25">
      <c r="A44" s="31">
        <f t="shared" si="7"/>
        <v>42</v>
      </c>
      <c r="B44" s="32">
        <f>'Dane uczniów_str  6'!B44</f>
        <v>0</v>
      </c>
      <c r="C44" s="32">
        <f>'Dane uczniów_str  6'!C44</f>
        <v>0</v>
      </c>
      <c r="D44" s="34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>
        <f t="shared" si="0"/>
        <v>0</v>
      </c>
      <c r="U44" s="38">
        <f t="shared" si="1"/>
        <v>0</v>
      </c>
      <c r="V44" s="38">
        <f t="shared" si="2"/>
        <v>0</v>
      </c>
      <c r="W44" s="38">
        <f t="shared" si="3"/>
        <v>0</v>
      </c>
      <c r="X44" s="38">
        <f t="shared" si="4"/>
        <v>0</v>
      </c>
      <c r="Y44" s="39">
        <f t="shared" si="5"/>
        <v>0</v>
      </c>
      <c r="Z44" s="40"/>
      <c r="AA44" s="41"/>
      <c r="AB44" s="41"/>
      <c r="AC44" s="42">
        <f t="shared" si="6"/>
        <v>0</v>
      </c>
      <c r="AD44" s="43"/>
      <c r="AE44" s="44"/>
    </row>
    <row r="45" spans="1:31" ht="11.25">
      <c r="A45" s="46"/>
      <c r="B45" s="47"/>
      <c r="C45" s="47"/>
      <c r="D45" s="47"/>
      <c r="E45" s="48" t="s">
        <v>34</v>
      </c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49"/>
      <c r="Q45" s="49"/>
      <c r="R45" s="49"/>
      <c r="S45" s="50"/>
      <c r="T45" s="51">
        <f>SUM(T3:T44)</f>
        <v>0</v>
      </c>
      <c r="U45" s="51">
        <f>SUM(U3:U44)</f>
        <v>0</v>
      </c>
      <c r="V45" s="51">
        <f>SUM(V3:V44)</f>
        <v>0</v>
      </c>
      <c r="W45" s="51">
        <f>SUM(W3:W44)</f>
        <v>0</v>
      </c>
      <c r="X45" s="51">
        <f>SUM(X3:X44)</f>
        <v>0</v>
      </c>
      <c r="Y45" s="51">
        <f>SUM(Y3:Y44)</f>
        <v>0</v>
      </c>
      <c r="Z45" s="51">
        <f>SUM(Z3:Z44)</f>
        <v>0</v>
      </c>
      <c r="AA45" s="51">
        <f>SUM(AA3:AA44)</f>
        <v>0</v>
      </c>
      <c r="AB45" s="51">
        <f>SUM(AB3:AB44)</f>
        <v>0</v>
      </c>
      <c r="AC45" s="52">
        <f>IF(COUNT(E3:S44)&gt;0,AVERAGE(E3:S44),"")</f>
        <v>0</v>
      </c>
      <c r="AD45" s="53"/>
      <c r="AE45" s="24"/>
    </row>
    <row r="46" spans="1:31" ht="11.25">
      <c r="A46" s="54"/>
      <c r="B46" s="55" t="s">
        <v>59</v>
      </c>
      <c r="C46" s="55">
        <f>COUNTIF(D3:D44,"wzorowe")</f>
        <v>0</v>
      </c>
      <c r="D46" s="55" t="s">
        <v>49</v>
      </c>
      <c r="E46" s="56">
        <f>IF(COUNTIF(E3:E44,6)&gt;0,COUNTIF(E3:E44,6),"")</f>
        <v>0</v>
      </c>
      <c r="F46" s="56">
        <f>IF(COUNTIF(F3:F44,6)&gt;0,COUNTIF(F3:F44,6),"")</f>
        <v>0</v>
      </c>
      <c r="G46" s="56">
        <f>IF(COUNTIF(G3:G44,6)&gt;0,COUNTIF(G3:G44,6),"")</f>
        <v>0</v>
      </c>
      <c r="H46" s="56">
        <f>IF(COUNTIF(H3:H44,6)&gt;0,COUNTIF(H3:H44,6),"")</f>
        <v>0</v>
      </c>
      <c r="I46" s="56">
        <f>IF(COUNTIF(I3:I44,6)&gt;0,COUNTIF(I3:I44,6),"")</f>
        <v>0</v>
      </c>
      <c r="J46" s="56">
        <f>IF(COUNTIF(J3:J44,6)&gt;0,COUNTIF(J3:J44,6),"")</f>
        <v>0</v>
      </c>
      <c r="K46" s="56">
        <f>IF(COUNTIF(K3:K44,6)&gt;0,COUNTIF(K3:K44,6),"")</f>
        <v>0</v>
      </c>
      <c r="L46" s="56">
        <f>IF(COUNTIF(L3:L44,6)&gt;0,COUNTIF(L3:L44,6),"")</f>
        <v>0</v>
      </c>
      <c r="M46" s="56">
        <f>IF(COUNTIF(M3:M44,6)&gt;0,COUNTIF(M3:M44,6),"")</f>
        <v>0</v>
      </c>
      <c r="N46" s="56">
        <f>IF(COUNTIF(N3:N44,6)&gt;0,COUNTIF(N3:N44,6),"")</f>
        <v>0</v>
      </c>
      <c r="O46" s="56">
        <f>IF(COUNTIF(O3:O44,6)&gt;0,COUNTIF(O3:O44,6),"")</f>
        <v>0</v>
      </c>
      <c r="P46" s="56">
        <f>IF(COUNTIF(P3:P44,6)&gt;0,COUNTIF(P3:P44,6),"")</f>
        <v>0</v>
      </c>
      <c r="Q46" s="56">
        <f>IF(COUNTIF(Q3:Q44,6)&gt;0,COUNTIF(Q3:Q44,6),"")</f>
        <v>0</v>
      </c>
      <c r="R46" s="56">
        <f>IF(COUNTIF(R3:R44,6)&gt;0,COUNTIF(R3:R44,6),"")</f>
        <v>0</v>
      </c>
      <c r="S46" s="56">
        <f>IF(COUNTIF(S3:S44,6)&gt;0,COUNTIF(S3:S44,6),"")</f>
        <v>0</v>
      </c>
      <c r="T46" s="24"/>
      <c r="U46" s="24"/>
      <c r="V46" s="24"/>
      <c r="W46" s="24"/>
      <c r="X46" s="24" t="s">
        <v>60</v>
      </c>
      <c r="Y46" s="24"/>
      <c r="Z46" s="24"/>
      <c r="AA46" s="24"/>
      <c r="AB46" s="24"/>
      <c r="AC46" s="24">
        <f>IF(COUNT(F3:S44)&gt;0,AVERAGE(F3:S44),"")</f>
        <v>0</v>
      </c>
      <c r="AD46" s="24"/>
      <c r="AE46" s="24"/>
    </row>
    <row r="47" spans="1:31" ht="11.25">
      <c r="A47" s="54"/>
      <c r="B47" s="55" t="s">
        <v>61</v>
      </c>
      <c r="C47" s="55">
        <f>COUNTIF(D3:D44,"bardzo dobre")</f>
        <v>0</v>
      </c>
      <c r="D47" s="55" t="s">
        <v>50</v>
      </c>
      <c r="E47" s="57">
        <f>IF(COUNTIF(E3:E44,5)&gt;0,COUNTIF(E3:E44,5),"")</f>
        <v>0</v>
      </c>
      <c r="F47" s="57">
        <f>IF(COUNTIF(F3:F44,5)&gt;0,COUNTIF(F3:F44,5),"")</f>
        <v>0</v>
      </c>
      <c r="G47" s="57">
        <f>IF(COUNTIF(G3:G44,5)&gt;0,COUNTIF(G3:G44,5),"")</f>
        <v>0</v>
      </c>
      <c r="H47" s="57">
        <f>IF(COUNTIF(H3:H44,5)&gt;0,COUNTIF(H3:H44,5),"")</f>
        <v>0</v>
      </c>
      <c r="I47" s="57">
        <f>IF(COUNTIF(I3:I44,5)&gt;0,COUNTIF(I3:I44,5),"")</f>
        <v>0</v>
      </c>
      <c r="J47" s="57">
        <f>IF(COUNTIF(J3:J44,5)&gt;0,COUNTIF(J3:J44,5),"")</f>
        <v>0</v>
      </c>
      <c r="K47" s="57">
        <f>IF(COUNTIF(K3:K44,5)&gt;0,COUNTIF(K3:K44,5),"")</f>
        <v>0</v>
      </c>
      <c r="L47" s="57">
        <f>IF(COUNTIF(L3:L44,5)&gt;0,COUNTIF(L3:L44,5),"")</f>
        <v>0</v>
      </c>
      <c r="M47" s="57">
        <f>IF(COUNTIF(M3:M44,5)&gt;0,COUNTIF(M3:M44,5),"")</f>
        <v>0</v>
      </c>
      <c r="N47" s="57">
        <f>IF(COUNTIF(N3:N44,5)&gt;0,COUNTIF(N3:N44,5),"")</f>
        <v>0</v>
      </c>
      <c r="O47" s="57">
        <f>IF(COUNTIF(O3:O44,5)&gt;0,COUNTIF(O3:O44,5),"")</f>
        <v>0</v>
      </c>
      <c r="P47" s="57">
        <f>IF(COUNTIF(P3:P44,5)&gt;0,COUNTIF(P3:P44,5),"")</f>
        <v>0</v>
      </c>
      <c r="Q47" s="57">
        <f>IF(COUNTIF(Q3:Q44,5)&gt;0,COUNTIF(Q3:Q44,5),"")</f>
        <v>0</v>
      </c>
      <c r="R47" s="57">
        <f>IF(COUNTIF(R3:R44,5)&gt;0,COUNTIF(R3:R44,5),"")</f>
        <v>0</v>
      </c>
      <c r="S47" s="57">
        <f>IF(COUNTIF(S3:S44,5)&gt;0,COUNTIF(S3:S44,5),"")</f>
        <v>0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t="11.25">
      <c r="A48" s="54"/>
      <c r="B48" s="55" t="s">
        <v>62</v>
      </c>
      <c r="C48" s="55">
        <f>COUNTIF(D3:D44,"dobre")</f>
        <v>0</v>
      </c>
      <c r="D48" s="55" t="s">
        <v>51</v>
      </c>
      <c r="E48" s="57">
        <f>IF(COUNTIF(E3:E44,4)&gt;0,COUNTIF(E3:E44,4),"")</f>
        <v>0</v>
      </c>
      <c r="F48" s="57">
        <f>IF(COUNTIF(F3:F44,4)&gt;0,COUNTIF(F3:F44,4),"")</f>
        <v>0</v>
      </c>
      <c r="G48" s="57">
        <f>IF(COUNTIF(G3:G44,4)&gt;0,COUNTIF(G3:G44,4),"")</f>
        <v>0</v>
      </c>
      <c r="H48" s="57">
        <f>IF(COUNTIF(H3:H44,4)&gt;0,COUNTIF(H3:H44,4),"")</f>
        <v>0</v>
      </c>
      <c r="I48" s="57">
        <f>IF(COUNTIF(I3:I44,4)&gt;0,COUNTIF(I3:I44,4),"")</f>
        <v>0</v>
      </c>
      <c r="J48" s="57">
        <f>IF(COUNTIF(J3:J44,4)&gt;0,COUNTIF(J3:J44,4),"")</f>
        <v>0</v>
      </c>
      <c r="K48" s="57">
        <f>IF(COUNTIF(K3:K44,4)&gt;0,COUNTIF(K3:K44,4),"")</f>
        <v>0</v>
      </c>
      <c r="L48" s="57">
        <f>IF(COUNTIF(L3:L44,4)&gt;0,COUNTIF(L3:L44,4),"")</f>
        <v>0</v>
      </c>
      <c r="M48" s="57">
        <f>IF(COUNTIF(M3:M44,4)&gt;0,COUNTIF(M3:M44,4),"")</f>
        <v>0</v>
      </c>
      <c r="N48" s="57">
        <f>IF(COUNTIF(N3:N44,4)&gt;0,COUNTIF(N3:N44,4),"")</f>
        <v>0</v>
      </c>
      <c r="O48" s="57">
        <f>IF(COUNTIF(O3:O44,4)&gt;0,COUNTIF(O3:O44,4),"")</f>
        <v>0</v>
      </c>
      <c r="P48" s="57">
        <f>IF(COUNTIF(P3:P44,4)&gt;0,COUNTIF(P3:P44,4),"")</f>
        <v>0</v>
      </c>
      <c r="Q48" s="57">
        <f>IF(COUNTIF(Q3:Q44,4)&gt;0,COUNTIF(Q3:Q44,4),"")</f>
        <v>0</v>
      </c>
      <c r="R48" s="57">
        <f>IF(COUNTIF(R3:R44,4)&gt;0,COUNTIF(R3:R44,4),"")</f>
        <v>0</v>
      </c>
      <c r="S48" s="57">
        <f>IF(COUNTIF(S3:S44,4)&gt;0,COUNTIF(S3:S44,4),"")</f>
        <v>0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ht="11.25">
      <c r="A49" s="54"/>
      <c r="B49" s="55" t="s">
        <v>63</v>
      </c>
      <c r="C49" s="55">
        <f>COUNTIF(D3:D44,"poprawne")</f>
        <v>0</v>
      </c>
      <c r="D49" s="55" t="s">
        <v>52</v>
      </c>
      <c r="E49" s="57">
        <f>IF(COUNTIF(E3:E44,3)&gt;0,COUNTIF(E3:E44,3),"")</f>
        <v>0</v>
      </c>
      <c r="F49" s="57">
        <f>IF(COUNTIF(F3:F44,3)&gt;0,COUNTIF(F3:F44,3),"")</f>
        <v>0</v>
      </c>
      <c r="G49" s="57">
        <f>IF(COUNTIF(G3:G44,3)&gt;0,COUNTIF(G3:G44,3),"")</f>
        <v>0</v>
      </c>
      <c r="H49" s="57">
        <f>IF(COUNTIF(H3:H44,3)&gt;0,COUNTIF(H3:H44,3),"")</f>
        <v>0</v>
      </c>
      <c r="I49" s="57">
        <f>IF(COUNTIF(I3:I44,3)&gt;0,COUNTIF(I3:I44,3),"")</f>
        <v>0</v>
      </c>
      <c r="J49" s="57">
        <f>IF(COUNTIF(J3:J44,3)&gt;0,COUNTIF(J3:J44,3),"")</f>
        <v>0</v>
      </c>
      <c r="K49" s="57">
        <f>IF(COUNTIF(K3:K44,3)&gt;0,COUNTIF(K3:K44,3),"")</f>
        <v>0</v>
      </c>
      <c r="L49" s="57">
        <f>IF(COUNTIF(L3:L44,3)&gt;0,COUNTIF(L3:L44,3),"")</f>
        <v>0</v>
      </c>
      <c r="M49" s="57">
        <f>IF(COUNTIF(M3:M44,3)&gt;0,COUNTIF(M3:M44,3),"")</f>
        <v>0</v>
      </c>
      <c r="N49" s="57">
        <f>IF(COUNTIF(N3:N44,3)&gt;0,COUNTIF(N3:N44,3),"")</f>
        <v>0</v>
      </c>
      <c r="O49" s="57">
        <f>IF(COUNTIF(O3:O44,3)&gt;0,COUNTIF(O3:O44,3),"")</f>
        <v>0</v>
      </c>
      <c r="P49" s="57">
        <f>IF(COUNTIF(P3:P44,3)&gt;0,COUNTIF(P3:P44,3),"")</f>
        <v>0</v>
      </c>
      <c r="Q49" s="57">
        <f>IF(COUNTIF(Q3:Q44,3)&gt;0,COUNTIF(Q3:Q44,3),"")</f>
        <v>0</v>
      </c>
      <c r="R49" s="57">
        <f>IF(COUNTIF(R3:R44,3)&gt;0,COUNTIF(R3:R44,3),"")</f>
        <v>0</v>
      </c>
      <c r="S49" s="57">
        <f>IF(COUNTIF(S3:S44,3)&gt;0,COUNTIF(S3:S44,3),"")</f>
        <v>0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11.25">
      <c r="A50" s="54"/>
      <c r="B50" s="55" t="s">
        <v>64</v>
      </c>
      <c r="C50" s="55">
        <f>COUNTIF(D3:D44,"nieodpowiednie")</f>
        <v>0</v>
      </c>
      <c r="D50" s="55" t="s">
        <v>53</v>
      </c>
      <c r="E50" s="57">
        <f>IF(COUNTIF(E3:E44,2)&gt;0,COUNTIF(E3:E44,2),"")</f>
        <v>0</v>
      </c>
      <c r="F50" s="57">
        <f>IF(COUNTIF(F3:F44,2)&gt;0,COUNTIF(F3:F44,2),"")</f>
        <v>0</v>
      </c>
      <c r="G50" s="57">
        <f>IF(COUNTIF(G3:G44,2)&gt;0,COUNTIF(G3:G44,2),"")</f>
        <v>0</v>
      </c>
      <c r="H50" s="57">
        <f>IF(COUNTIF(H3:H44,2)&gt;0,COUNTIF(H3:H44,2),"")</f>
        <v>0</v>
      </c>
      <c r="I50" s="57">
        <f>IF(COUNTIF(I3:I44,2)&gt;0,COUNTIF(I3:I44,2),"")</f>
        <v>0</v>
      </c>
      <c r="J50" s="57">
        <f>IF(COUNTIF(J3:J44,2)&gt;0,COUNTIF(J3:J44,2),"")</f>
        <v>0</v>
      </c>
      <c r="K50" s="57">
        <f>IF(COUNTIF(K3:K44,2)&gt;0,COUNTIF(K3:K44,2),"")</f>
        <v>0</v>
      </c>
      <c r="L50" s="57">
        <f>IF(COUNTIF(L3:L44,2)&gt;0,COUNTIF(L3:L44,2),"")</f>
        <v>0</v>
      </c>
      <c r="M50" s="57">
        <f>IF(COUNTIF(M3:M44,2)&gt;0,COUNTIF(M3:M44,2),"")</f>
        <v>0</v>
      </c>
      <c r="N50" s="57">
        <f>IF(COUNTIF(N3:N44,2)&gt;0,COUNTIF(N3:N44,2),"")</f>
        <v>0</v>
      </c>
      <c r="O50" s="57">
        <f>IF(COUNTIF(O3:O44,2)&gt;0,COUNTIF(O3:O44,2),"")</f>
        <v>0</v>
      </c>
      <c r="P50" s="57">
        <f>IF(COUNTIF(P3:P44,2)&gt;0,COUNTIF(P3:P44,2),"")</f>
        <v>0</v>
      </c>
      <c r="Q50" s="57">
        <f>IF(COUNTIF(Q3:Q44,2)&gt;0,COUNTIF(Q3:Q44,2),"")</f>
        <v>0</v>
      </c>
      <c r="R50" s="57">
        <f>IF(COUNTIF(R3:R44,2)&gt;0,COUNTIF(R3:R44,2),"")</f>
        <v>0</v>
      </c>
      <c r="S50" s="57">
        <f>IF(COUNTIF(S3:S44,2)&gt;0,COUNTIF(S3:S44,2),"")</f>
        <v>0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ht="11.25">
      <c r="A51" s="58"/>
      <c r="B51" s="59" t="s">
        <v>65</v>
      </c>
      <c r="C51" s="59">
        <f>COUNTIF(D3:D44,"naganne")</f>
        <v>0</v>
      </c>
      <c r="D51" s="59" t="s">
        <v>54</v>
      </c>
      <c r="E51" s="60">
        <f>IF(COUNTIF(E3:E44,1)&gt;0,COUNTIF(E3:E44,1),"")</f>
        <v>0</v>
      </c>
      <c r="F51" s="60">
        <f>IF(COUNTIF(F3:F44,1)&gt;0,COUNTIF(F3:F44,1),"")</f>
        <v>0</v>
      </c>
      <c r="G51" s="60">
        <f>IF(COUNTIF(G3:G44,1)&gt;0,COUNTIF(G3:G44,1),"")</f>
        <v>0</v>
      </c>
      <c r="H51" s="60">
        <f>IF(COUNTIF(H3:H44,1)&gt;0,COUNTIF(H3:H44,1),"")</f>
        <v>0</v>
      </c>
      <c r="I51" s="60">
        <f>IF(COUNTIF(I3:I44,1)&gt;0,COUNTIF(I3:I44,1),"")</f>
        <v>0</v>
      </c>
      <c r="J51" s="60">
        <f>IF(COUNTIF(J3:J44,1)&gt;0,COUNTIF(J3:J44,1),"")</f>
        <v>0</v>
      </c>
      <c r="K51" s="60">
        <f>IF(COUNTIF(K3:K44,1)&gt;0,COUNTIF(K3:K44,1),"")</f>
        <v>0</v>
      </c>
      <c r="L51" s="60">
        <f>IF(COUNTIF(L3:L44,1)&gt;0,COUNTIF(L3:L44,1),"")</f>
        <v>0</v>
      </c>
      <c r="M51" s="60">
        <f>IF(COUNTIF(M3:M44,1)&gt;0,COUNTIF(M3:M44,1),"")</f>
        <v>0</v>
      </c>
      <c r="N51" s="60">
        <f>IF(COUNTIF(N3:N44,1)&gt;0,COUNTIF(N3:N44,1),"")</f>
        <v>0</v>
      </c>
      <c r="O51" s="60">
        <f>IF(COUNTIF(O3:O44,1)&gt;0,COUNTIF(O3:O44,1),"")</f>
        <v>0</v>
      </c>
      <c r="P51" s="60">
        <f>IF(COUNTIF(P3:P44,1)&gt;0,COUNTIF(P3:P44,1),"")</f>
        <v>0</v>
      </c>
      <c r="Q51" s="60">
        <f>IF(COUNTIF(Q3:Q44,1)&gt;0,COUNTIF(Q3:Q44,1),"")</f>
        <v>0</v>
      </c>
      <c r="R51" s="60">
        <f>IF(COUNTIF(R3:R44,1)&gt;0,COUNTIF(R3:R44,1),"")</f>
        <v>0</v>
      </c>
      <c r="S51" s="60">
        <f>IF(COUNTIF(S3:S44,1)&gt;0,COUNTIF(S3:S44,1),"")</f>
        <v>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1.25">
      <c r="A52" s="24"/>
      <c r="B52" s="24"/>
      <c r="C52" s="24"/>
      <c r="D52" s="61" t="s">
        <v>66</v>
      </c>
      <c r="E52" s="62">
        <f>IF(COUNT(E3:E44)&gt;0,AVERAGE(E3:E44),"")</f>
        <v>0</v>
      </c>
      <c r="F52" s="62">
        <f>IF(COUNT(F3:F44)&gt;0,AVERAGE(F3:F44),"")</f>
        <v>0</v>
      </c>
      <c r="G52" s="62">
        <f>IF(COUNT(G3:G44)&gt;0,AVERAGE(G3:G44),"")</f>
        <v>0</v>
      </c>
      <c r="H52" s="62">
        <f>IF(COUNT(H3:H44)&gt;0,AVERAGE(H3:H44),"")</f>
        <v>0</v>
      </c>
      <c r="I52" s="62">
        <f>IF(COUNT(I3:I44)&gt;0,AVERAGE(I3:I44),"")</f>
        <v>0</v>
      </c>
      <c r="J52" s="62">
        <f>IF(COUNT(J3:J44)&gt;0,AVERAGE(J3:J44),"")</f>
        <v>0</v>
      </c>
      <c r="K52" s="62">
        <f>IF(COUNT(K3:K44)&gt;0,AVERAGE(K3:K44),"")</f>
        <v>0</v>
      </c>
      <c r="L52" s="62">
        <f>IF(COUNT(L3:L44)&gt;0,AVERAGE(L3:L44),"")</f>
        <v>0</v>
      </c>
      <c r="M52" s="62">
        <f>IF(COUNT(M3:M44)&gt;0,AVERAGE(M3:M44),"")</f>
        <v>0</v>
      </c>
      <c r="N52" s="62">
        <f>IF(COUNT(N3:N44)&gt;0,AVERAGE(N3:N44),"")</f>
        <v>0</v>
      </c>
      <c r="O52" s="62">
        <f>IF(COUNT(O3:O44)&gt;0,AVERAGE(O3:O44),"")</f>
        <v>0</v>
      </c>
      <c r="P52" s="62">
        <f>IF(COUNT(P3:P44)&gt;0,AVERAGE(P3:P44),"")</f>
        <v>0</v>
      </c>
      <c r="Q52" s="62">
        <f>IF(COUNT(Q3:Q44)&gt;0,AVERAGE(Q3:Q44),"")</f>
        <v>0</v>
      </c>
      <c r="R52" s="62">
        <f>IF(COUNT(R3:R44)&gt;0,AVERAGE(R3:R44),"")</f>
        <v>0</v>
      </c>
      <c r="S52" s="62">
        <f>IF(COUNT(S3:S44)&gt;0,AVERAGE(S3:S44),"")</f>
        <v>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5" ht="11.25">
      <c r="B55" s="17" t="s">
        <v>67</v>
      </c>
    </row>
    <row r="57" ht="11.25">
      <c r="B57" s="17" t="s">
        <v>68</v>
      </c>
    </row>
    <row r="58" ht="11.25">
      <c r="B58" s="17" t="s">
        <v>69</v>
      </c>
    </row>
    <row r="60" ht="11.25">
      <c r="B60" s="17" t="s">
        <v>70</v>
      </c>
    </row>
  </sheetData>
  <sheetProtection selectLockedCells="1" selectUnlockedCells="1"/>
  <mergeCells count="8">
    <mergeCell ref="A1:A2"/>
    <mergeCell ref="D1:D2"/>
    <mergeCell ref="E1:S1"/>
    <mergeCell ref="T1:Y1"/>
    <mergeCell ref="Z1:AB1"/>
    <mergeCell ref="AC1:AC2"/>
    <mergeCell ref="AD1:AD2"/>
    <mergeCell ref="E45:N45"/>
  </mergeCells>
  <printOptions/>
  <pageMargins left="0.2048611111111111" right="0.2048611111111111" top="0.63125" bottom="0.4423611111111111" header="0.39375" footer="0.2048611111111111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60"/>
  <sheetViews>
    <sheetView zoomScale="110" zoomScaleNormal="110" workbookViewId="0" topLeftCell="A10">
      <selection activeCell="L33" sqref="L33"/>
    </sheetView>
  </sheetViews>
  <sheetFormatPr defaultColWidth="8.00390625" defaultRowHeight="12.75"/>
  <cols>
    <col min="1" max="1" width="3.421875" style="17" customWidth="1"/>
    <col min="2" max="2" width="14.140625" style="17" customWidth="1"/>
    <col min="3" max="3" width="17.28125" style="17" customWidth="1"/>
    <col min="4" max="4" width="13.140625" style="17" customWidth="1"/>
    <col min="5" max="18" width="4.57421875" style="17" customWidth="1"/>
    <col min="19" max="19" width="3.8515625" style="17" customWidth="1"/>
    <col min="20" max="25" width="3.28125" style="17" customWidth="1"/>
    <col min="26" max="28" width="3.7109375" style="17" customWidth="1"/>
    <col min="29" max="29" width="4.421875" style="17" customWidth="1"/>
    <col min="30" max="30" width="3.28125" style="17" customWidth="1"/>
    <col min="31" max="255" width="9.00390625" style="17" customWidth="1"/>
    <col min="256" max="16384" width="9.00390625" style="0" customWidth="1"/>
  </cols>
  <sheetData>
    <row r="1" spans="1:30" ht="13.5">
      <c r="A1" s="18" t="s">
        <v>31</v>
      </c>
      <c r="B1" s="19"/>
      <c r="C1" s="19"/>
      <c r="D1" s="20" t="s">
        <v>32</v>
      </c>
      <c r="E1" s="63" t="s">
        <v>33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 t="s">
        <v>34</v>
      </c>
      <c r="U1" s="63"/>
      <c r="V1" s="63"/>
      <c r="W1" s="63"/>
      <c r="X1" s="63"/>
      <c r="Y1" s="63"/>
      <c r="Z1" s="63" t="s">
        <v>35</v>
      </c>
      <c r="AA1" s="63"/>
      <c r="AB1" s="63"/>
      <c r="AC1" s="64" t="s">
        <v>36</v>
      </c>
      <c r="AD1" s="65" t="s">
        <v>37</v>
      </c>
    </row>
    <row r="2" spans="1:30" ht="36.75" customHeight="1">
      <c r="A2" s="18"/>
      <c r="B2" s="19"/>
      <c r="C2" s="19"/>
      <c r="D2" s="20"/>
      <c r="E2" s="66">
        <f>'Oceny I sem_str 128'!E2</f>
        <v>0</v>
      </c>
      <c r="F2" s="66">
        <f>'Oceny I sem_str 128'!F2</f>
        <v>0</v>
      </c>
      <c r="G2" s="66">
        <f>'Oceny I sem_str 128'!G2</f>
        <v>0</v>
      </c>
      <c r="H2" s="66">
        <f>'Oceny I sem_str 128'!H2</f>
        <v>0</v>
      </c>
      <c r="I2" s="66">
        <f>'Oceny I sem_str 128'!I2</f>
        <v>0</v>
      </c>
      <c r="J2" s="66">
        <f>'Oceny I sem_str 128'!J2</f>
        <v>0</v>
      </c>
      <c r="K2" s="66">
        <f>'Oceny I sem_str 128'!K2</f>
        <v>0</v>
      </c>
      <c r="L2" s="66">
        <f>'Oceny I sem_str 128'!L2</f>
        <v>0</v>
      </c>
      <c r="M2" s="66">
        <f>'Oceny I sem_str 128'!M2</f>
        <v>0</v>
      </c>
      <c r="N2" s="66">
        <f>'Oceny I sem_str 128'!N2</f>
        <v>0</v>
      </c>
      <c r="O2" s="66">
        <f>'Oceny I sem_str 128'!O2</f>
        <v>0</v>
      </c>
      <c r="P2" s="66">
        <f>'Oceny I sem_str 128'!P2</f>
        <v>0</v>
      </c>
      <c r="Q2" s="66">
        <f>'Oceny I sem_str 128'!Q2</f>
        <v>0</v>
      </c>
      <c r="R2" s="66">
        <f>'Oceny I sem_str 128'!R2</f>
        <v>0</v>
      </c>
      <c r="S2" s="66">
        <f>'Oceny I sem_str 128'!S2</f>
        <v>0</v>
      </c>
      <c r="T2" s="67" t="s">
        <v>49</v>
      </c>
      <c r="U2" s="66" t="s">
        <v>50</v>
      </c>
      <c r="V2" s="66" t="s">
        <v>51</v>
      </c>
      <c r="W2" s="66" t="s">
        <v>52</v>
      </c>
      <c r="X2" s="66" t="s">
        <v>53</v>
      </c>
      <c r="Y2" s="68" t="s">
        <v>54</v>
      </c>
      <c r="Z2" s="67" t="s">
        <v>55</v>
      </c>
      <c r="AA2" s="66" t="s">
        <v>56</v>
      </c>
      <c r="AB2" s="68" t="s">
        <v>57</v>
      </c>
      <c r="AC2" s="64"/>
      <c r="AD2" s="65"/>
    </row>
    <row r="3" spans="1:30" ht="14.25">
      <c r="A3" s="69">
        <v>1</v>
      </c>
      <c r="B3" s="32">
        <f>'Dane uczniów_str  6'!B3</f>
        <v>0</v>
      </c>
      <c r="C3" s="32">
        <f>'Dane uczniów_str  6'!C3</f>
        <v>0</v>
      </c>
      <c r="D3" s="34"/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0">
        <f aca="true" t="shared" si="0" ref="T3:T44">IF(COUNTIF(E3:S3,6)&gt;0,COUNTIF(E3:S3,6),"")</f>
        <v>0</v>
      </c>
      <c r="U3" s="41">
        <f aca="true" t="shared" si="1" ref="U3:U44">IF(COUNTIF(E3:S3,5)&gt;0,COUNTIF(E3:S3,5),"")</f>
        <v>0</v>
      </c>
      <c r="V3" s="41">
        <f aca="true" t="shared" si="2" ref="V3:V44">IF(COUNTIF(E3:S3,4)&gt;0,COUNTIF(E3:S3,4),"")</f>
        <v>0</v>
      </c>
      <c r="W3" s="41">
        <f aca="true" t="shared" si="3" ref="W3:W44">IF(COUNTIF(E3:S3,3)&gt;0,COUNTIF(E3:S3,3),"")</f>
        <v>0</v>
      </c>
      <c r="X3" s="41">
        <f aca="true" t="shared" si="4" ref="X3:X44">IF(COUNTIF(E3:S3,2)&gt;0,COUNTIF(E3:S3,2),"")</f>
        <v>0</v>
      </c>
      <c r="Y3" s="45">
        <f aca="true" t="shared" si="5" ref="Y3:Y44">IF(COUNTIF(E3:S3,1)&gt;0,COUNTIF(E3:S3,1),"")</f>
        <v>0</v>
      </c>
      <c r="Z3" s="40"/>
      <c r="AA3" s="41"/>
      <c r="AB3" s="41"/>
      <c r="AC3" s="42">
        <f aca="true" t="shared" si="6" ref="AC3:AC44">IF(COUNT(F3:S3)&gt;0,AVERAGE(F3:S3),"")</f>
        <v>0</v>
      </c>
      <c r="AD3" s="43"/>
    </row>
    <row r="4" spans="1:30" ht="14.25">
      <c r="A4" s="69">
        <f aca="true" t="shared" si="7" ref="A4:A44">A3+1</f>
        <v>2</v>
      </c>
      <c r="B4" s="32">
        <f>'Dane uczniów_str  6'!B4</f>
        <v>0</v>
      </c>
      <c r="C4" s="32">
        <f>'Dane uczniów_str  6'!C4</f>
        <v>0</v>
      </c>
      <c r="D4" s="34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0">
        <f t="shared" si="0"/>
        <v>0</v>
      </c>
      <c r="U4" s="41">
        <f t="shared" si="1"/>
        <v>0</v>
      </c>
      <c r="V4" s="41">
        <f t="shared" si="2"/>
        <v>0</v>
      </c>
      <c r="W4" s="41">
        <f t="shared" si="3"/>
        <v>0</v>
      </c>
      <c r="X4" s="41">
        <f t="shared" si="4"/>
        <v>0</v>
      </c>
      <c r="Y4" s="45">
        <f t="shared" si="5"/>
        <v>0</v>
      </c>
      <c r="Z4" s="40"/>
      <c r="AA4" s="41"/>
      <c r="AB4" s="41"/>
      <c r="AC4" s="42">
        <f t="shared" si="6"/>
        <v>0</v>
      </c>
      <c r="AD4" s="43"/>
    </row>
    <row r="5" spans="1:30" ht="13.5" customHeight="1">
      <c r="A5" s="69">
        <f t="shared" si="7"/>
        <v>3</v>
      </c>
      <c r="B5" s="32">
        <f>'Dane uczniów_str  6'!B5</f>
        <v>0</v>
      </c>
      <c r="C5" s="32">
        <f>'Dane uczniów_str  6'!C5</f>
        <v>0</v>
      </c>
      <c r="D5" s="34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40">
        <f t="shared" si="0"/>
        <v>0</v>
      </c>
      <c r="U5" s="41">
        <f t="shared" si="1"/>
        <v>0</v>
      </c>
      <c r="V5" s="41">
        <f t="shared" si="2"/>
        <v>0</v>
      </c>
      <c r="W5" s="41">
        <f t="shared" si="3"/>
        <v>0</v>
      </c>
      <c r="X5" s="41">
        <f t="shared" si="4"/>
        <v>0</v>
      </c>
      <c r="Y5" s="45">
        <f t="shared" si="5"/>
        <v>0</v>
      </c>
      <c r="Z5" s="40"/>
      <c r="AA5" s="41"/>
      <c r="AB5" s="41"/>
      <c r="AC5" s="42">
        <f t="shared" si="6"/>
        <v>0</v>
      </c>
      <c r="AD5" s="43"/>
    </row>
    <row r="6" spans="1:30" ht="14.25">
      <c r="A6" s="69">
        <f t="shared" si="7"/>
        <v>4</v>
      </c>
      <c r="B6" s="32">
        <f>'Dane uczniów_str  6'!B6</f>
        <v>0</v>
      </c>
      <c r="C6" s="32">
        <f>'Dane uczniów_str  6'!C6</f>
        <v>0</v>
      </c>
      <c r="D6" s="34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40">
        <f t="shared" si="0"/>
        <v>0</v>
      </c>
      <c r="U6" s="41">
        <f t="shared" si="1"/>
        <v>0</v>
      </c>
      <c r="V6" s="41">
        <f t="shared" si="2"/>
        <v>0</v>
      </c>
      <c r="W6" s="41">
        <f t="shared" si="3"/>
        <v>0</v>
      </c>
      <c r="X6" s="41">
        <f t="shared" si="4"/>
        <v>0</v>
      </c>
      <c r="Y6" s="45">
        <f t="shared" si="5"/>
        <v>0</v>
      </c>
      <c r="Z6" s="40"/>
      <c r="AA6" s="41"/>
      <c r="AB6" s="41"/>
      <c r="AC6" s="42">
        <f t="shared" si="6"/>
        <v>0</v>
      </c>
      <c r="AD6" s="43"/>
    </row>
    <row r="7" spans="1:30" ht="14.25">
      <c r="A7" s="69">
        <f t="shared" si="7"/>
        <v>5</v>
      </c>
      <c r="B7" s="32">
        <f>'Dane uczniów_str  6'!B7</f>
        <v>0</v>
      </c>
      <c r="C7" s="32">
        <f>'Dane uczniów_str  6'!C7</f>
        <v>0</v>
      </c>
      <c r="D7" s="34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40">
        <f t="shared" si="0"/>
        <v>0</v>
      </c>
      <c r="U7" s="41">
        <f t="shared" si="1"/>
        <v>0</v>
      </c>
      <c r="V7" s="41">
        <f t="shared" si="2"/>
        <v>0</v>
      </c>
      <c r="W7" s="41">
        <f t="shared" si="3"/>
        <v>0</v>
      </c>
      <c r="X7" s="41">
        <f t="shared" si="4"/>
        <v>0</v>
      </c>
      <c r="Y7" s="45">
        <f t="shared" si="5"/>
        <v>0</v>
      </c>
      <c r="Z7" s="40"/>
      <c r="AA7" s="41"/>
      <c r="AB7" s="41"/>
      <c r="AC7" s="42">
        <f t="shared" si="6"/>
        <v>0</v>
      </c>
      <c r="AD7" s="43"/>
    </row>
    <row r="8" spans="1:30" ht="14.25">
      <c r="A8" s="69">
        <f t="shared" si="7"/>
        <v>6</v>
      </c>
      <c r="B8" s="32">
        <f>'Dane uczniów_str  6'!B8</f>
        <v>0</v>
      </c>
      <c r="C8" s="32">
        <f>'Dane uczniów_str  6'!C8</f>
        <v>0</v>
      </c>
      <c r="D8" s="34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40">
        <f t="shared" si="0"/>
        <v>0</v>
      </c>
      <c r="U8" s="41">
        <f t="shared" si="1"/>
        <v>0</v>
      </c>
      <c r="V8" s="41">
        <f t="shared" si="2"/>
        <v>0</v>
      </c>
      <c r="W8" s="41">
        <f t="shared" si="3"/>
        <v>0</v>
      </c>
      <c r="X8" s="41">
        <f t="shared" si="4"/>
        <v>0</v>
      </c>
      <c r="Y8" s="45">
        <f t="shared" si="5"/>
        <v>0</v>
      </c>
      <c r="Z8" s="40"/>
      <c r="AA8" s="41"/>
      <c r="AB8" s="41"/>
      <c r="AC8" s="42">
        <f t="shared" si="6"/>
        <v>0</v>
      </c>
      <c r="AD8" s="43"/>
    </row>
    <row r="9" spans="1:30" ht="14.25">
      <c r="A9" s="69">
        <f t="shared" si="7"/>
        <v>7</v>
      </c>
      <c r="B9" s="32">
        <f>'Dane uczniów_str  6'!B9</f>
        <v>0</v>
      </c>
      <c r="C9" s="32">
        <f>'Dane uczniów_str  6'!C9</f>
        <v>0</v>
      </c>
      <c r="D9" s="34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0">
        <f t="shared" si="0"/>
        <v>0</v>
      </c>
      <c r="U9" s="41">
        <f t="shared" si="1"/>
        <v>0</v>
      </c>
      <c r="V9" s="41">
        <f t="shared" si="2"/>
        <v>0</v>
      </c>
      <c r="W9" s="41">
        <f t="shared" si="3"/>
        <v>0</v>
      </c>
      <c r="X9" s="41">
        <f t="shared" si="4"/>
        <v>0</v>
      </c>
      <c r="Y9" s="45">
        <f t="shared" si="5"/>
        <v>0</v>
      </c>
      <c r="Z9" s="40"/>
      <c r="AA9" s="41"/>
      <c r="AB9" s="41"/>
      <c r="AC9" s="42">
        <f t="shared" si="6"/>
        <v>0</v>
      </c>
      <c r="AD9" s="43"/>
    </row>
    <row r="10" spans="1:30" ht="14.25">
      <c r="A10" s="69">
        <f t="shared" si="7"/>
        <v>8</v>
      </c>
      <c r="B10" s="32">
        <f>'Dane uczniów_str  6'!B10</f>
        <v>0</v>
      </c>
      <c r="C10" s="32">
        <f>'Dane uczniów_str  6'!C10</f>
        <v>0</v>
      </c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40">
        <f t="shared" si="0"/>
        <v>0</v>
      </c>
      <c r="U10" s="41">
        <f t="shared" si="1"/>
        <v>0</v>
      </c>
      <c r="V10" s="41">
        <f t="shared" si="2"/>
        <v>0</v>
      </c>
      <c r="W10" s="41">
        <f t="shared" si="3"/>
        <v>0</v>
      </c>
      <c r="X10" s="41">
        <f t="shared" si="4"/>
        <v>0</v>
      </c>
      <c r="Y10" s="45">
        <f t="shared" si="5"/>
        <v>0</v>
      </c>
      <c r="Z10" s="40"/>
      <c r="AA10" s="41"/>
      <c r="AB10" s="41"/>
      <c r="AC10" s="42">
        <f t="shared" si="6"/>
        <v>0</v>
      </c>
      <c r="AD10" s="43"/>
    </row>
    <row r="11" spans="1:30" ht="14.25" customHeight="1">
      <c r="A11" s="69">
        <f t="shared" si="7"/>
        <v>9</v>
      </c>
      <c r="B11" s="32">
        <f>'Dane uczniów_str  6'!B11</f>
        <v>0</v>
      </c>
      <c r="C11" s="32">
        <f>'Dane uczniów_str  6'!C11</f>
        <v>0</v>
      </c>
      <c r="D11" s="34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0">
        <f t="shared" si="0"/>
        <v>0</v>
      </c>
      <c r="U11" s="41">
        <f t="shared" si="1"/>
        <v>0</v>
      </c>
      <c r="V11" s="41">
        <f t="shared" si="2"/>
        <v>0</v>
      </c>
      <c r="W11" s="41">
        <f t="shared" si="3"/>
        <v>0</v>
      </c>
      <c r="X11" s="41">
        <f t="shared" si="4"/>
        <v>0</v>
      </c>
      <c r="Y11" s="45">
        <f t="shared" si="5"/>
        <v>0</v>
      </c>
      <c r="Z11" s="40"/>
      <c r="AA11" s="41"/>
      <c r="AB11" s="41"/>
      <c r="AC11" s="42">
        <f t="shared" si="6"/>
        <v>0</v>
      </c>
      <c r="AD11" s="43"/>
    </row>
    <row r="12" spans="1:30" ht="14.25">
      <c r="A12" s="69">
        <f t="shared" si="7"/>
        <v>10</v>
      </c>
      <c r="B12" s="32">
        <f>'Dane uczniów_str  6'!B12</f>
        <v>0</v>
      </c>
      <c r="C12" s="32">
        <f>'Dane uczniów_str  6'!C12</f>
        <v>0</v>
      </c>
      <c r="D12" s="34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0">
        <f t="shared" si="0"/>
        <v>0</v>
      </c>
      <c r="U12" s="41">
        <f t="shared" si="1"/>
        <v>0</v>
      </c>
      <c r="V12" s="41">
        <f t="shared" si="2"/>
        <v>0</v>
      </c>
      <c r="W12" s="41">
        <f t="shared" si="3"/>
        <v>0</v>
      </c>
      <c r="X12" s="41">
        <f t="shared" si="4"/>
        <v>0</v>
      </c>
      <c r="Y12" s="45">
        <f t="shared" si="5"/>
        <v>0</v>
      </c>
      <c r="Z12" s="40"/>
      <c r="AA12" s="41"/>
      <c r="AB12" s="41"/>
      <c r="AC12" s="42">
        <f t="shared" si="6"/>
        <v>0</v>
      </c>
      <c r="AD12" s="43"/>
    </row>
    <row r="13" spans="1:30" ht="14.25">
      <c r="A13" s="69">
        <f t="shared" si="7"/>
        <v>11</v>
      </c>
      <c r="B13" s="32">
        <f>'Dane uczniów_str  6'!B13</f>
        <v>0</v>
      </c>
      <c r="C13" s="32">
        <f>'Dane uczniów_str  6'!C13</f>
        <v>0</v>
      </c>
      <c r="D13" s="34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40">
        <f t="shared" si="0"/>
        <v>0</v>
      </c>
      <c r="U13" s="41">
        <f t="shared" si="1"/>
        <v>0</v>
      </c>
      <c r="V13" s="41">
        <f t="shared" si="2"/>
        <v>0</v>
      </c>
      <c r="W13" s="41">
        <f t="shared" si="3"/>
        <v>0</v>
      </c>
      <c r="X13" s="41">
        <f t="shared" si="4"/>
        <v>0</v>
      </c>
      <c r="Y13" s="45">
        <f t="shared" si="5"/>
        <v>0</v>
      </c>
      <c r="Z13" s="40"/>
      <c r="AA13" s="41"/>
      <c r="AB13" s="41"/>
      <c r="AC13" s="42">
        <f t="shared" si="6"/>
        <v>0</v>
      </c>
      <c r="AD13" s="43"/>
    </row>
    <row r="14" spans="1:30" ht="14.25">
      <c r="A14" s="69">
        <f t="shared" si="7"/>
        <v>12</v>
      </c>
      <c r="B14" s="32">
        <f>'Dane uczniów_str  6'!B14</f>
        <v>0</v>
      </c>
      <c r="C14" s="32">
        <f>'Dane uczniów_str  6'!C14</f>
        <v>0</v>
      </c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40">
        <f t="shared" si="0"/>
        <v>0</v>
      </c>
      <c r="U14" s="41">
        <f t="shared" si="1"/>
        <v>0</v>
      </c>
      <c r="V14" s="41">
        <f t="shared" si="2"/>
        <v>0</v>
      </c>
      <c r="W14" s="41">
        <f t="shared" si="3"/>
        <v>0</v>
      </c>
      <c r="X14" s="41">
        <f t="shared" si="4"/>
        <v>0</v>
      </c>
      <c r="Y14" s="45">
        <f t="shared" si="5"/>
        <v>0</v>
      </c>
      <c r="Z14" s="40"/>
      <c r="AA14" s="41"/>
      <c r="AB14" s="41"/>
      <c r="AC14" s="42">
        <f t="shared" si="6"/>
        <v>0</v>
      </c>
      <c r="AD14" s="43"/>
    </row>
    <row r="15" spans="1:30" ht="14.25">
      <c r="A15" s="69">
        <f t="shared" si="7"/>
        <v>13</v>
      </c>
      <c r="B15" s="32">
        <f>'Dane uczniów_str  6'!B15</f>
        <v>0</v>
      </c>
      <c r="C15" s="32">
        <f>'Dane uczniów_str  6'!C15</f>
        <v>0</v>
      </c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40">
        <f t="shared" si="0"/>
        <v>0</v>
      </c>
      <c r="U15" s="41">
        <f t="shared" si="1"/>
        <v>0</v>
      </c>
      <c r="V15" s="41">
        <f t="shared" si="2"/>
        <v>0</v>
      </c>
      <c r="W15" s="41">
        <f t="shared" si="3"/>
        <v>0</v>
      </c>
      <c r="X15" s="41">
        <f t="shared" si="4"/>
        <v>0</v>
      </c>
      <c r="Y15" s="45">
        <f t="shared" si="5"/>
        <v>0</v>
      </c>
      <c r="Z15" s="40"/>
      <c r="AA15" s="41"/>
      <c r="AB15" s="41"/>
      <c r="AC15" s="42">
        <f t="shared" si="6"/>
        <v>0</v>
      </c>
      <c r="AD15" s="43"/>
    </row>
    <row r="16" spans="1:30" ht="14.25">
      <c r="A16" s="69">
        <f t="shared" si="7"/>
        <v>14</v>
      </c>
      <c r="B16" s="32">
        <f>'Dane uczniów_str  6'!B16</f>
        <v>0</v>
      </c>
      <c r="C16" s="32">
        <f>'Dane uczniów_str  6'!C16</f>
        <v>0</v>
      </c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40">
        <f t="shared" si="0"/>
        <v>0</v>
      </c>
      <c r="U16" s="41">
        <f t="shared" si="1"/>
        <v>0</v>
      </c>
      <c r="V16" s="41">
        <f t="shared" si="2"/>
        <v>0</v>
      </c>
      <c r="W16" s="41">
        <f t="shared" si="3"/>
        <v>0</v>
      </c>
      <c r="X16" s="41">
        <f t="shared" si="4"/>
        <v>0</v>
      </c>
      <c r="Y16" s="45">
        <f t="shared" si="5"/>
        <v>0</v>
      </c>
      <c r="Z16" s="40"/>
      <c r="AA16" s="41"/>
      <c r="AB16" s="41"/>
      <c r="AC16" s="42">
        <f t="shared" si="6"/>
        <v>0</v>
      </c>
      <c r="AD16" s="43"/>
    </row>
    <row r="17" spans="1:30" ht="14.25">
      <c r="A17" s="69">
        <f t="shared" si="7"/>
        <v>15</v>
      </c>
      <c r="B17" s="32">
        <f>'Dane uczniów_str  6'!B17</f>
        <v>0</v>
      </c>
      <c r="C17" s="32">
        <f>'Dane uczniów_str  6'!C17</f>
        <v>0</v>
      </c>
      <c r="D17" s="34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40">
        <f t="shared" si="0"/>
        <v>0</v>
      </c>
      <c r="U17" s="41">
        <f t="shared" si="1"/>
        <v>0</v>
      </c>
      <c r="V17" s="41">
        <f t="shared" si="2"/>
        <v>0</v>
      </c>
      <c r="W17" s="41">
        <f t="shared" si="3"/>
        <v>0</v>
      </c>
      <c r="X17" s="41">
        <f t="shared" si="4"/>
        <v>0</v>
      </c>
      <c r="Y17" s="45">
        <f t="shared" si="5"/>
        <v>0</v>
      </c>
      <c r="Z17" s="40"/>
      <c r="AA17" s="41"/>
      <c r="AB17" s="41"/>
      <c r="AC17" s="42">
        <f t="shared" si="6"/>
        <v>0</v>
      </c>
      <c r="AD17" s="43"/>
    </row>
    <row r="18" spans="1:30" ht="14.25">
      <c r="A18" s="69">
        <f t="shared" si="7"/>
        <v>16</v>
      </c>
      <c r="B18" s="32">
        <f>'Dane uczniów_str  6'!B18</f>
        <v>0</v>
      </c>
      <c r="C18" s="32">
        <f>'Dane uczniów_str  6'!C18</f>
        <v>0</v>
      </c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40">
        <f t="shared" si="0"/>
        <v>0</v>
      </c>
      <c r="U18" s="41">
        <f t="shared" si="1"/>
        <v>0</v>
      </c>
      <c r="V18" s="41">
        <f t="shared" si="2"/>
        <v>0</v>
      </c>
      <c r="W18" s="41">
        <f t="shared" si="3"/>
        <v>0</v>
      </c>
      <c r="X18" s="41">
        <f t="shared" si="4"/>
        <v>0</v>
      </c>
      <c r="Y18" s="45">
        <f t="shared" si="5"/>
        <v>0</v>
      </c>
      <c r="Z18" s="40"/>
      <c r="AA18" s="41"/>
      <c r="AB18" s="41"/>
      <c r="AC18" s="42">
        <f t="shared" si="6"/>
        <v>0</v>
      </c>
      <c r="AD18" s="43"/>
    </row>
    <row r="19" spans="1:30" ht="14.25">
      <c r="A19" s="69">
        <f t="shared" si="7"/>
        <v>17</v>
      </c>
      <c r="B19" s="32">
        <f>'Dane uczniów_str  6'!B19</f>
        <v>0</v>
      </c>
      <c r="C19" s="32">
        <f>'Dane uczniów_str  6'!C19</f>
        <v>0</v>
      </c>
      <c r="D19" s="34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40">
        <f t="shared" si="0"/>
        <v>0</v>
      </c>
      <c r="U19" s="41">
        <f t="shared" si="1"/>
        <v>0</v>
      </c>
      <c r="V19" s="41">
        <f t="shared" si="2"/>
        <v>0</v>
      </c>
      <c r="W19" s="41">
        <f t="shared" si="3"/>
        <v>0</v>
      </c>
      <c r="X19" s="41">
        <f t="shared" si="4"/>
        <v>0</v>
      </c>
      <c r="Y19" s="45">
        <f t="shared" si="5"/>
        <v>0</v>
      </c>
      <c r="Z19" s="40"/>
      <c r="AA19" s="41"/>
      <c r="AB19" s="41"/>
      <c r="AC19" s="42">
        <f t="shared" si="6"/>
        <v>0</v>
      </c>
      <c r="AD19" s="43"/>
    </row>
    <row r="20" spans="1:30" ht="14.25">
      <c r="A20" s="69">
        <f t="shared" si="7"/>
        <v>18</v>
      </c>
      <c r="B20" s="32">
        <f>'Dane uczniów_str  6'!B20</f>
        <v>0</v>
      </c>
      <c r="C20" s="32">
        <f>'Dane uczniów_str  6'!C20</f>
        <v>0</v>
      </c>
      <c r="D20" s="34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40">
        <f t="shared" si="0"/>
        <v>0</v>
      </c>
      <c r="U20" s="41">
        <f t="shared" si="1"/>
        <v>0</v>
      </c>
      <c r="V20" s="41">
        <f t="shared" si="2"/>
        <v>0</v>
      </c>
      <c r="W20" s="41">
        <f t="shared" si="3"/>
        <v>0</v>
      </c>
      <c r="X20" s="41">
        <f t="shared" si="4"/>
        <v>0</v>
      </c>
      <c r="Y20" s="45">
        <f t="shared" si="5"/>
        <v>0</v>
      </c>
      <c r="Z20" s="40"/>
      <c r="AA20" s="41"/>
      <c r="AB20" s="41"/>
      <c r="AC20" s="42">
        <f t="shared" si="6"/>
        <v>0</v>
      </c>
      <c r="AD20" s="43"/>
    </row>
    <row r="21" spans="1:30" ht="14.25">
      <c r="A21" s="69">
        <f t="shared" si="7"/>
        <v>19</v>
      </c>
      <c r="B21" s="32">
        <f>'Dane uczniów_str  6'!B21</f>
        <v>0</v>
      </c>
      <c r="C21" s="32">
        <f>'Dane uczniów_str  6'!C21</f>
        <v>0</v>
      </c>
      <c r="D21" s="34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40">
        <f t="shared" si="0"/>
        <v>0</v>
      </c>
      <c r="U21" s="41">
        <f t="shared" si="1"/>
        <v>0</v>
      </c>
      <c r="V21" s="41">
        <f t="shared" si="2"/>
        <v>0</v>
      </c>
      <c r="W21" s="41">
        <f t="shared" si="3"/>
        <v>0</v>
      </c>
      <c r="X21" s="41">
        <f t="shared" si="4"/>
        <v>0</v>
      </c>
      <c r="Y21" s="45">
        <f t="shared" si="5"/>
        <v>0</v>
      </c>
      <c r="Z21" s="40"/>
      <c r="AA21" s="41"/>
      <c r="AB21" s="41"/>
      <c r="AC21" s="42">
        <f t="shared" si="6"/>
        <v>0</v>
      </c>
      <c r="AD21" s="43"/>
    </row>
    <row r="22" spans="1:30" ht="14.25">
      <c r="A22" s="69">
        <f t="shared" si="7"/>
        <v>20</v>
      </c>
      <c r="B22" s="32">
        <f>'Dane uczniów_str  6'!B22</f>
        <v>0</v>
      </c>
      <c r="C22" s="32">
        <f>'Dane uczniów_str  6'!C22</f>
        <v>0</v>
      </c>
      <c r="D22" s="34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40">
        <f t="shared" si="0"/>
        <v>0</v>
      </c>
      <c r="U22" s="41">
        <f t="shared" si="1"/>
        <v>0</v>
      </c>
      <c r="V22" s="41">
        <f t="shared" si="2"/>
        <v>0</v>
      </c>
      <c r="W22" s="41">
        <f t="shared" si="3"/>
        <v>0</v>
      </c>
      <c r="X22" s="41">
        <f t="shared" si="4"/>
        <v>0</v>
      </c>
      <c r="Y22" s="45">
        <f t="shared" si="5"/>
        <v>0</v>
      </c>
      <c r="Z22" s="40"/>
      <c r="AA22" s="41"/>
      <c r="AB22" s="41"/>
      <c r="AC22" s="42">
        <f t="shared" si="6"/>
        <v>0</v>
      </c>
      <c r="AD22" s="43"/>
    </row>
    <row r="23" spans="1:30" ht="14.25">
      <c r="A23" s="69">
        <f t="shared" si="7"/>
        <v>21</v>
      </c>
      <c r="B23" s="32">
        <f>'Dane uczniów_str  6'!B23</f>
        <v>0</v>
      </c>
      <c r="C23" s="32">
        <f>'Dane uczniów_str  6'!C23</f>
        <v>0</v>
      </c>
      <c r="D23" s="34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40">
        <f t="shared" si="0"/>
        <v>0</v>
      </c>
      <c r="U23" s="41">
        <f t="shared" si="1"/>
        <v>0</v>
      </c>
      <c r="V23" s="41">
        <f t="shared" si="2"/>
        <v>0</v>
      </c>
      <c r="W23" s="41">
        <f t="shared" si="3"/>
        <v>0</v>
      </c>
      <c r="X23" s="41">
        <f t="shared" si="4"/>
        <v>0</v>
      </c>
      <c r="Y23" s="45">
        <f t="shared" si="5"/>
        <v>0</v>
      </c>
      <c r="Z23" s="40"/>
      <c r="AA23" s="41"/>
      <c r="AB23" s="41"/>
      <c r="AC23" s="42">
        <f t="shared" si="6"/>
        <v>0</v>
      </c>
      <c r="AD23" s="43"/>
    </row>
    <row r="24" spans="1:30" ht="14.25">
      <c r="A24" s="69">
        <f t="shared" si="7"/>
        <v>22</v>
      </c>
      <c r="B24" s="32">
        <f>'Dane uczniów_str  6'!B24</f>
        <v>0</v>
      </c>
      <c r="C24" s="32">
        <f>'Dane uczniów_str  6'!C24</f>
        <v>0</v>
      </c>
      <c r="D24" s="34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40">
        <f t="shared" si="0"/>
        <v>0</v>
      </c>
      <c r="U24" s="41">
        <f t="shared" si="1"/>
        <v>0</v>
      </c>
      <c r="V24" s="41">
        <f t="shared" si="2"/>
        <v>0</v>
      </c>
      <c r="W24" s="41">
        <f t="shared" si="3"/>
        <v>0</v>
      </c>
      <c r="X24" s="41">
        <f t="shared" si="4"/>
        <v>0</v>
      </c>
      <c r="Y24" s="45">
        <f t="shared" si="5"/>
        <v>0</v>
      </c>
      <c r="Z24" s="40"/>
      <c r="AA24" s="41"/>
      <c r="AB24" s="41"/>
      <c r="AC24" s="42">
        <f t="shared" si="6"/>
        <v>0</v>
      </c>
      <c r="AD24" s="43"/>
    </row>
    <row r="25" spans="1:30" ht="14.25">
      <c r="A25" s="69">
        <f t="shared" si="7"/>
        <v>23</v>
      </c>
      <c r="B25" s="32">
        <f>'Dane uczniów_str  6'!B25</f>
        <v>0</v>
      </c>
      <c r="C25" s="32">
        <f>'Dane uczniów_str  6'!C25</f>
        <v>0</v>
      </c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40">
        <f t="shared" si="0"/>
        <v>0</v>
      </c>
      <c r="U25" s="41">
        <f t="shared" si="1"/>
        <v>0</v>
      </c>
      <c r="V25" s="41">
        <f t="shared" si="2"/>
        <v>0</v>
      </c>
      <c r="W25" s="41">
        <f t="shared" si="3"/>
        <v>0</v>
      </c>
      <c r="X25" s="41">
        <f t="shared" si="4"/>
        <v>0</v>
      </c>
      <c r="Y25" s="45">
        <f t="shared" si="5"/>
        <v>0</v>
      </c>
      <c r="Z25" s="40"/>
      <c r="AA25" s="41"/>
      <c r="AB25" s="41"/>
      <c r="AC25" s="42">
        <f t="shared" si="6"/>
        <v>0</v>
      </c>
      <c r="AD25" s="43"/>
    </row>
    <row r="26" spans="1:30" ht="14.25">
      <c r="A26" s="69">
        <f t="shared" si="7"/>
        <v>24</v>
      </c>
      <c r="B26" s="32">
        <f>'Dane uczniów_str  6'!B26</f>
        <v>0</v>
      </c>
      <c r="C26" s="32">
        <f>'Dane uczniów_str  6'!C26</f>
        <v>0</v>
      </c>
      <c r="D26" s="34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40">
        <f t="shared" si="0"/>
        <v>0</v>
      </c>
      <c r="U26" s="41">
        <f t="shared" si="1"/>
        <v>0</v>
      </c>
      <c r="V26" s="41">
        <f t="shared" si="2"/>
        <v>0</v>
      </c>
      <c r="W26" s="41">
        <f t="shared" si="3"/>
        <v>0</v>
      </c>
      <c r="X26" s="41">
        <f t="shared" si="4"/>
        <v>0</v>
      </c>
      <c r="Y26" s="45">
        <f t="shared" si="5"/>
        <v>0</v>
      </c>
      <c r="Z26" s="40"/>
      <c r="AA26" s="41"/>
      <c r="AB26" s="41"/>
      <c r="AC26" s="42">
        <f t="shared" si="6"/>
        <v>0</v>
      </c>
      <c r="AD26" s="43"/>
    </row>
    <row r="27" spans="1:30" ht="14.25">
      <c r="A27" s="69">
        <f t="shared" si="7"/>
        <v>25</v>
      </c>
      <c r="B27" s="32">
        <f>'Dane uczniów_str  6'!B27</f>
        <v>0</v>
      </c>
      <c r="C27" s="32">
        <f>'Dane uczniów_str  6'!C27</f>
        <v>0</v>
      </c>
      <c r="D27" s="34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40">
        <f t="shared" si="0"/>
        <v>0</v>
      </c>
      <c r="U27" s="41">
        <f t="shared" si="1"/>
        <v>0</v>
      </c>
      <c r="V27" s="41">
        <f t="shared" si="2"/>
        <v>0</v>
      </c>
      <c r="W27" s="41">
        <f t="shared" si="3"/>
        <v>0</v>
      </c>
      <c r="X27" s="41">
        <f t="shared" si="4"/>
        <v>0</v>
      </c>
      <c r="Y27" s="45">
        <f t="shared" si="5"/>
        <v>0</v>
      </c>
      <c r="Z27" s="40"/>
      <c r="AA27" s="41"/>
      <c r="AB27" s="41"/>
      <c r="AC27" s="42">
        <f t="shared" si="6"/>
        <v>0</v>
      </c>
      <c r="AD27" s="43"/>
    </row>
    <row r="28" spans="1:30" ht="14.25">
      <c r="A28" s="69">
        <f t="shared" si="7"/>
        <v>26</v>
      </c>
      <c r="B28" s="32">
        <f>'Dane uczniów_str  6'!B28</f>
        <v>0</v>
      </c>
      <c r="C28" s="32">
        <f>'Dane uczniów_str  6'!C28</f>
        <v>0</v>
      </c>
      <c r="D28" s="34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0">
        <f t="shared" si="0"/>
        <v>0</v>
      </c>
      <c r="U28" s="41">
        <f t="shared" si="1"/>
        <v>0</v>
      </c>
      <c r="V28" s="41">
        <f t="shared" si="2"/>
        <v>0</v>
      </c>
      <c r="W28" s="41">
        <f t="shared" si="3"/>
        <v>0</v>
      </c>
      <c r="X28" s="41">
        <f t="shared" si="4"/>
        <v>0</v>
      </c>
      <c r="Y28" s="45">
        <f t="shared" si="5"/>
        <v>0</v>
      </c>
      <c r="Z28" s="40"/>
      <c r="AA28" s="41"/>
      <c r="AB28" s="41"/>
      <c r="AC28" s="42">
        <f t="shared" si="6"/>
        <v>0</v>
      </c>
      <c r="AD28" s="43"/>
    </row>
    <row r="29" spans="1:30" ht="14.25">
      <c r="A29" s="69">
        <f t="shared" si="7"/>
        <v>27</v>
      </c>
      <c r="B29" s="32">
        <f>'Dane uczniów_str  6'!B29</f>
        <v>0</v>
      </c>
      <c r="C29" s="32">
        <f>'Dane uczniów_str  6'!C29</f>
        <v>0</v>
      </c>
      <c r="D29" s="34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0">
        <f t="shared" si="0"/>
        <v>0</v>
      </c>
      <c r="U29" s="41">
        <f t="shared" si="1"/>
        <v>0</v>
      </c>
      <c r="V29" s="41">
        <f t="shared" si="2"/>
        <v>0</v>
      </c>
      <c r="W29" s="41">
        <f t="shared" si="3"/>
        <v>0</v>
      </c>
      <c r="X29" s="41">
        <f t="shared" si="4"/>
        <v>0</v>
      </c>
      <c r="Y29" s="45">
        <f t="shared" si="5"/>
        <v>0</v>
      </c>
      <c r="Z29" s="40"/>
      <c r="AA29" s="41"/>
      <c r="AB29" s="41"/>
      <c r="AC29" s="42">
        <f t="shared" si="6"/>
        <v>0</v>
      </c>
      <c r="AD29" s="43"/>
    </row>
    <row r="30" spans="1:30" ht="14.25">
      <c r="A30" s="69">
        <f t="shared" si="7"/>
        <v>28</v>
      </c>
      <c r="B30" s="32">
        <f>'Dane uczniów_str  6'!B30</f>
        <v>0</v>
      </c>
      <c r="C30" s="32">
        <f>'Dane uczniów_str  6'!C30</f>
        <v>0</v>
      </c>
      <c r="D30" s="34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40">
        <f t="shared" si="0"/>
        <v>0</v>
      </c>
      <c r="U30" s="41">
        <f t="shared" si="1"/>
        <v>0</v>
      </c>
      <c r="V30" s="41">
        <f t="shared" si="2"/>
        <v>0</v>
      </c>
      <c r="W30" s="41">
        <f t="shared" si="3"/>
        <v>0</v>
      </c>
      <c r="X30" s="41">
        <f t="shared" si="4"/>
        <v>0</v>
      </c>
      <c r="Y30" s="45">
        <f t="shared" si="5"/>
        <v>0</v>
      </c>
      <c r="Z30" s="40"/>
      <c r="AA30" s="41"/>
      <c r="AB30" s="41"/>
      <c r="AC30" s="42">
        <f t="shared" si="6"/>
        <v>0</v>
      </c>
      <c r="AD30" s="43"/>
    </row>
    <row r="31" spans="1:30" ht="14.25">
      <c r="A31" s="69">
        <f t="shared" si="7"/>
        <v>29</v>
      </c>
      <c r="B31" s="32">
        <f>'Dane uczniów_str  6'!B31</f>
        <v>0</v>
      </c>
      <c r="C31" s="32">
        <f>'Dane uczniów_str  6'!C31</f>
        <v>0</v>
      </c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40">
        <f t="shared" si="0"/>
        <v>0</v>
      </c>
      <c r="U31" s="41">
        <f t="shared" si="1"/>
        <v>0</v>
      </c>
      <c r="V31" s="41">
        <f t="shared" si="2"/>
        <v>0</v>
      </c>
      <c r="W31" s="41">
        <f t="shared" si="3"/>
        <v>0</v>
      </c>
      <c r="X31" s="41">
        <f t="shared" si="4"/>
        <v>0</v>
      </c>
      <c r="Y31" s="45">
        <f t="shared" si="5"/>
        <v>0</v>
      </c>
      <c r="Z31" s="40"/>
      <c r="AA31" s="41"/>
      <c r="AB31" s="41"/>
      <c r="AC31" s="42">
        <f t="shared" si="6"/>
        <v>0</v>
      </c>
      <c r="AD31" s="43"/>
    </row>
    <row r="32" spans="1:30" ht="14.25">
      <c r="A32" s="69">
        <f t="shared" si="7"/>
        <v>30</v>
      </c>
      <c r="B32" s="32">
        <f>'Dane uczniów_str  6'!B32</f>
        <v>0</v>
      </c>
      <c r="C32" s="32">
        <f>'Dane uczniów_str  6'!C32</f>
        <v>0</v>
      </c>
      <c r="D32" s="3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40">
        <f t="shared" si="0"/>
        <v>0</v>
      </c>
      <c r="U32" s="41">
        <f t="shared" si="1"/>
        <v>0</v>
      </c>
      <c r="V32" s="41">
        <f t="shared" si="2"/>
        <v>0</v>
      </c>
      <c r="W32" s="41">
        <f t="shared" si="3"/>
        <v>0</v>
      </c>
      <c r="X32" s="41">
        <f t="shared" si="4"/>
        <v>0</v>
      </c>
      <c r="Y32" s="45">
        <f t="shared" si="5"/>
        <v>0</v>
      </c>
      <c r="Z32" s="40"/>
      <c r="AA32" s="41"/>
      <c r="AB32" s="41"/>
      <c r="AC32" s="42">
        <f t="shared" si="6"/>
        <v>0</v>
      </c>
      <c r="AD32" s="43"/>
    </row>
    <row r="33" spans="1:30" ht="14.25">
      <c r="A33" s="69">
        <f t="shared" si="7"/>
        <v>31</v>
      </c>
      <c r="B33" s="32">
        <f>'Dane uczniów_str  6'!B33</f>
        <v>0</v>
      </c>
      <c r="C33" s="32">
        <f>'Dane uczniów_str  6'!C33</f>
        <v>0</v>
      </c>
      <c r="D33" s="34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40">
        <f t="shared" si="0"/>
        <v>0</v>
      </c>
      <c r="U33" s="41">
        <f t="shared" si="1"/>
        <v>0</v>
      </c>
      <c r="V33" s="41">
        <f t="shared" si="2"/>
        <v>0</v>
      </c>
      <c r="W33" s="41">
        <f t="shared" si="3"/>
        <v>0</v>
      </c>
      <c r="X33" s="41">
        <f t="shared" si="4"/>
        <v>0</v>
      </c>
      <c r="Y33" s="45">
        <f t="shared" si="5"/>
        <v>0</v>
      </c>
      <c r="Z33" s="40"/>
      <c r="AA33" s="41"/>
      <c r="AB33" s="41"/>
      <c r="AC33" s="42">
        <f t="shared" si="6"/>
        <v>0</v>
      </c>
      <c r="AD33" s="43"/>
    </row>
    <row r="34" spans="1:30" ht="14.25">
      <c r="A34" s="69">
        <f t="shared" si="7"/>
        <v>32</v>
      </c>
      <c r="B34" s="32">
        <f>'Dane uczniów_str  6'!B34</f>
        <v>0</v>
      </c>
      <c r="C34" s="32">
        <f>'Dane uczniów_str  6'!C34</f>
        <v>0</v>
      </c>
      <c r="D34" s="34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0">
        <f t="shared" si="0"/>
        <v>0</v>
      </c>
      <c r="U34" s="41">
        <f t="shared" si="1"/>
        <v>0</v>
      </c>
      <c r="V34" s="41">
        <f t="shared" si="2"/>
        <v>0</v>
      </c>
      <c r="W34" s="41">
        <f t="shared" si="3"/>
        <v>0</v>
      </c>
      <c r="X34" s="41">
        <f t="shared" si="4"/>
        <v>0</v>
      </c>
      <c r="Y34" s="45">
        <f t="shared" si="5"/>
        <v>0</v>
      </c>
      <c r="Z34" s="40"/>
      <c r="AA34" s="41"/>
      <c r="AB34" s="41"/>
      <c r="AC34" s="42">
        <f t="shared" si="6"/>
        <v>0</v>
      </c>
      <c r="AD34" s="43"/>
    </row>
    <row r="35" spans="1:30" ht="14.25">
      <c r="A35" s="69">
        <f t="shared" si="7"/>
        <v>33</v>
      </c>
      <c r="B35" s="32">
        <f>'Dane uczniów_str  6'!B35</f>
        <v>0</v>
      </c>
      <c r="C35" s="32">
        <f>'Dane uczniów_str  6'!C35</f>
        <v>0</v>
      </c>
      <c r="D35" s="34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40">
        <f t="shared" si="0"/>
        <v>0</v>
      </c>
      <c r="U35" s="41">
        <f t="shared" si="1"/>
        <v>0</v>
      </c>
      <c r="V35" s="41">
        <f t="shared" si="2"/>
        <v>0</v>
      </c>
      <c r="W35" s="41">
        <f t="shared" si="3"/>
        <v>0</v>
      </c>
      <c r="X35" s="41">
        <f t="shared" si="4"/>
        <v>0</v>
      </c>
      <c r="Y35" s="45">
        <f t="shared" si="5"/>
        <v>0</v>
      </c>
      <c r="Z35" s="40"/>
      <c r="AA35" s="41"/>
      <c r="AB35" s="41"/>
      <c r="AC35" s="42">
        <f t="shared" si="6"/>
        <v>0</v>
      </c>
      <c r="AD35" s="43"/>
    </row>
    <row r="36" spans="1:30" ht="14.25">
      <c r="A36" s="69">
        <f t="shared" si="7"/>
        <v>34</v>
      </c>
      <c r="B36" s="32">
        <f>'Dane uczniów_str  6'!B36</f>
        <v>0</v>
      </c>
      <c r="C36" s="32">
        <f>'Dane uczniów_str  6'!C36</f>
        <v>0</v>
      </c>
      <c r="D36" s="34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40">
        <f t="shared" si="0"/>
        <v>0</v>
      </c>
      <c r="U36" s="41">
        <f t="shared" si="1"/>
        <v>0</v>
      </c>
      <c r="V36" s="41">
        <f t="shared" si="2"/>
        <v>0</v>
      </c>
      <c r="W36" s="41">
        <f t="shared" si="3"/>
        <v>0</v>
      </c>
      <c r="X36" s="41">
        <f t="shared" si="4"/>
        <v>0</v>
      </c>
      <c r="Y36" s="45">
        <f t="shared" si="5"/>
        <v>0</v>
      </c>
      <c r="Z36" s="40"/>
      <c r="AA36" s="41"/>
      <c r="AB36" s="41"/>
      <c r="AC36" s="42">
        <f t="shared" si="6"/>
        <v>0</v>
      </c>
      <c r="AD36" s="43"/>
    </row>
    <row r="37" spans="1:30" ht="14.25">
      <c r="A37" s="69">
        <f t="shared" si="7"/>
        <v>35</v>
      </c>
      <c r="B37" s="32">
        <f>'Dane uczniów_str  6'!B37</f>
        <v>0</v>
      </c>
      <c r="C37" s="32">
        <f>'Dane uczniów_str  6'!C37</f>
        <v>0</v>
      </c>
      <c r="D37" s="34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0">
        <f t="shared" si="0"/>
        <v>0</v>
      </c>
      <c r="U37" s="41">
        <f t="shared" si="1"/>
        <v>0</v>
      </c>
      <c r="V37" s="41">
        <f t="shared" si="2"/>
        <v>0</v>
      </c>
      <c r="W37" s="41">
        <f t="shared" si="3"/>
        <v>0</v>
      </c>
      <c r="X37" s="41">
        <f t="shared" si="4"/>
        <v>0</v>
      </c>
      <c r="Y37" s="45">
        <f t="shared" si="5"/>
        <v>0</v>
      </c>
      <c r="Z37" s="40"/>
      <c r="AA37" s="41"/>
      <c r="AB37" s="41"/>
      <c r="AC37" s="42">
        <f t="shared" si="6"/>
        <v>0</v>
      </c>
      <c r="AD37" s="43"/>
    </row>
    <row r="38" spans="1:30" ht="14.25">
      <c r="A38" s="69">
        <f t="shared" si="7"/>
        <v>36</v>
      </c>
      <c r="B38" s="32">
        <f>'Dane uczniów_str  6'!B38</f>
        <v>0</v>
      </c>
      <c r="C38" s="32">
        <f>'Dane uczniów_str  6'!C38</f>
        <v>0</v>
      </c>
      <c r="D38" s="34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0">
        <f t="shared" si="0"/>
        <v>0</v>
      </c>
      <c r="U38" s="41">
        <f t="shared" si="1"/>
        <v>0</v>
      </c>
      <c r="V38" s="41">
        <f t="shared" si="2"/>
        <v>0</v>
      </c>
      <c r="W38" s="41">
        <f t="shared" si="3"/>
        <v>0</v>
      </c>
      <c r="X38" s="41">
        <f t="shared" si="4"/>
        <v>0</v>
      </c>
      <c r="Y38" s="45">
        <f t="shared" si="5"/>
        <v>0</v>
      </c>
      <c r="Z38" s="40"/>
      <c r="AA38" s="41"/>
      <c r="AB38" s="41"/>
      <c r="AC38" s="42">
        <f t="shared" si="6"/>
        <v>0</v>
      </c>
      <c r="AD38" s="43"/>
    </row>
    <row r="39" spans="1:30" ht="14.25">
      <c r="A39" s="69">
        <f t="shared" si="7"/>
        <v>37</v>
      </c>
      <c r="B39" s="32">
        <f>'Dane uczniów_str  6'!B39</f>
        <v>0</v>
      </c>
      <c r="C39" s="32">
        <f>'Dane uczniów_str  6'!C39</f>
        <v>0</v>
      </c>
      <c r="D39" s="34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40">
        <f t="shared" si="0"/>
        <v>0</v>
      </c>
      <c r="U39" s="41">
        <f t="shared" si="1"/>
        <v>0</v>
      </c>
      <c r="V39" s="41">
        <f t="shared" si="2"/>
        <v>0</v>
      </c>
      <c r="W39" s="41">
        <f t="shared" si="3"/>
        <v>0</v>
      </c>
      <c r="X39" s="41">
        <f t="shared" si="4"/>
        <v>0</v>
      </c>
      <c r="Y39" s="45">
        <f t="shared" si="5"/>
        <v>0</v>
      </c>
      <c r="Z39" s="40"/>
      <c r="AA39" s="41"/>
      <c r="AB39" s="41"/>
      <c r="AC39" s="42">
        <f t="shared" si="6"/>
        <v>0</v>
      </c>
      <c r="AD39" s="43"/>
    </row>
    <row r="40" spans="1:30" ht="14.25">
      <c r="A40" s="69">
        <f t="shared" si="7"/>
        <v>38</v>
      </c>
      <c r="B40" s="32">
        <f>'Dane uczniów_str  6'!B40</f>
        <v>0</v>
      </c>
      <c r="C40" s="32">
        <f>'Dane uczniów_str  6'!C40</f>
        <v>0</v>
      </c>
      <c r="D40" s="34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0">
        <f t="shared" si="0"/>
        <v>0</v>
      </c>
      <c r="U40" s="41">
        <f t="shared" si="1"/>
        <v>0</v>
      </c>
      <c r="V40" s="41">
        <f t="shared" si="2"/>
        <v>0</v>
      </c>
      <c r="W40" s="41">
        <f t="shared" si="3"/>
        <v>0</v>
      </c>
      <c r="X40" s="41">
        <f t="shared" si="4"/>
        <v>0</v>
      </c>
      <c r="Y40" s="45">
        <f t="shared" si="5"/>
        <v>0</v>
      </c>
      <c r="Z40" s="40"/>
      <c r="AA40" s="41"/>
      <c r="AB40" s="41"/>
      <c r="AC40" s="42">
        <f t="shared" si="6"/>
        <v>0</v>
      </c>
      <c r="AD40" s="43"/>
    </row>
    <row r="41" spans="1:30" ht="14.25">
      <c r="A41" s="69">
        <f t="shared" si="7"/>
        <v>39</v>
      </c>
      <c r="B41" s="32">
        <f>'Dane uczniów_str  6'!B41</f>
        <v>0</v>
      </c>
      <c r="C41" s="32">
        <f>'Dane uczniów_str  6'!C41</f>
        <v>0</v>
      </c>
      <c r="D41" s="34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40">
        <f t="shared" si="0"/>
        <v>0</v>
      </c>
      <c r="U41" s="41">
        <f t="shared" si="1"/>
        <v>0</v>
      </c>
      <c r="V41" s="41">
        <f t="shared" si="2"/>
        <v>0</v>
      </c>
      <c r="W41" s="41">
        <f t="shared" si="3"/>
        <v>0</v>
      </c>
      <c r="X41" s="41">
        <f t="shared" si="4"/>
        <v>0</v>
      </c>
      <c r="Y41" s="45">
        <f t="shared" si="5"/>
        <v>0</v>
      </c>
      <c r="Z41" s="40"/>
      <c r="AA41" s="41"/>
      <c r="AB41" s="41"/>
      <c r="AC41" s="42">
        <f t="shared" si="6"/>
        <v>0</v>
      </c>
      <c r="AD41" s="43"/>
    </row>
    <row r="42" spans="1:30" ht="14.25">
      <c r="A42" s="69">
        <f t="shared" si="7"/>
        <v>40</v>
      </c>
      <c r="B42" s="32">
        <f>'Dane uczniów_str  6'!B42</f>
        <v>0</v>
      </c>
      <c r="C42" s="32">
        <f>'Dane uczniów_str  6'!C42</f>
        <v>0</v>
      </c>
      <c r="D42" s="34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40">
        <f t="shared" si="0"/>
        <v>0</v>
      </c>
      <c r="U42" s="41">
        <f t="shared" si="1"/>
        <v>0</v>
      </c>
      <c r="V42" s="41">
        <f t="shared" si="2"/>
        <v>0</v>
      </c>
      <c r="W42" s="41">
        <f t="shared" si="3"/>
        <v>0</v>
      </c>
      <c r="X42" s="41">
        <f t="shared" si="4"/>
        <v>0</v>
      </c>
      <c r="Y42" s="45">
        <f t="shared" si="5"/>
        <v>0</v>
      </c>
      <c r="Z42" s="40"/>
      <c r="AA42" s="41"/>
      <c r="AB42" s="41"/>
      <c r="AC42" s="42">
        <f t="shared" si="6"/>
        <v>0</v>
      </c>
      <c r="AD42" s="43"/>
    </row>
    <row r="43" spans="1:30" ht="14.25">
      <c r="A43" s="69">
        <f t="shared" si="7"/>
        <v>41</v>
      </c>
      <c r="B43" s="32">
        <f>'Dane uczniów_str  6'!B43</f>
        <v>0</v>
      </c>
      <c r="C43" s="32">
        <f>'Dane uczniów_str  6'!C43</f>
        <v>0</v>
      </c>
      <c r="D43" s="34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40">
        <f t="shared" si="0"/>
        <v>0</v>
      </c>
      <c r="U43" s="41">
        <f t="shared" si="1"/>
        <v>0</v>
      </c>
      <c r="V43" s="41">
        <f t="shared" si="2"/>
        <v>0</v>
      </c>
      <c r="W43" s="41">
        <f t="shared" si="3"/>
        <v>0</v>
      </c>
      <c r="X43" s="41">
        <f t="shared" si="4"/>
        <v>0</v>
      </c>
      <c r="Y43" s="45">
        <f t="shared" si="5"/>
        <v>0</v>
      </c>
      <c r="Z43" s="40"/>
      <c r="AA43" s="41"/>
      <c r="AB43" s="41"/>
      <c r="AC43" s="42">
        <f t="shared" si="6"/>
        <v>0</v>
      </c>
      <c r="AD43" s="43"/>
    </row>
    <row r="44" spans="1:30" ht="14.25">
      <c r="A44" s="69">
        <f t="shared" si="7"/>
        <v>42</v>
      </c>
      <c r="B44" s="32">
        <f>'Dane uczniów_str  6'!B44</f>
        <v>0</v>
      </c>
      <c r="C44" s="32">
        <f>'Dane uczniów_str  6'!C44</f>
        <v>0</v>
      </c>
      <c r="D44" s="34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40">
        <f t="shared" si="0"/>
        <v>0</v>
      </c>
      <c r="U44" s="41">
        <f t="shared" si="1"/>
        <v>0</v>
      </c>
      <c r="V44" s="41">
        <f t="shared" si="2"/>
        <v>0</v>
      </c>
      <c r="W44" s="41">
        <f t="shared" si="3"/>
        <v>0</v>
      </c>
      <c r="X44" s="41">
        <f t="shared" si="4"/>
        <v>0</v>
      </c>
      <c r="Y44" s="45">
        <f t="shared" si="5"/>
        <v>0</v>
      </c>
      <c r="Z44" s="40"/>
      <c r="AA44" s="41"/>
      <c r="AB44" s="41"/>
      <c r="AC44" s="42">
        <f t="shared" si="6"/>
        <v>0</v>
      </c>
      <c r="AD44" s="43"/>
    </row>
    <row r="45" spans="1:30" ht="12.75">
      <c r="A45" s="46"/>
      <c r="B45" s="47"/>
      <c r="C45" s="47"/>
      <c r="D45" s="47"/>
      <c r="E45" s="48" t="s">
        <v>34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50"/>
      <c r="T45" s="51">
        <f>SUM(T3:T44)</f>
        <v>0</v>
      </c>
      <c r="U45" s="51">
        <f>SUM(U3:U44)</f>
        <v>0</v>
      </c>
      <c r="V45" s="51">
        <f>SUM(V3:V44)</f>
        <v>0</v>
      </c>
      <c r="W45" s="51">
        <f>SUM(W3:W44)</f>
        <v>0</v>
      </c>
      <c r="X45" s="51">
        <f>SUM(X3:X44)</f>
        <v>0</v>
      </c>
      <c r="Y45" s="51">
        <f>SUM(Y3:Y44)</f>
        <v>0</v>
      </c>
      <c r="Z45" s="51">
        <f>SUM(Z3:Z44)</f>
        <v>0</v>
      </c>
      <c r="AA45" s="51">
        <f>SUM(AA3:AA44)</f>
        <v>0</v>
      </c>
      <c r="AB45" s="51">
        <f>SUM(AB3:AB44)</f>
        <v>0</v>
      </c>
      <c r="AC45" s="52">
        <f>IF(COUNT(F3:S44)&gt;0,AVERAGE(F3:S44),"")</f>
        <v>0</v>
      </c>
      <c r="AD45" s="53"/>
    </row>
    <row r="46" spans="1:30" ht="12.75">
      <c r="A46" s="54"/>
      <c r="B46" s="55" t="s">
        <v>59</v>
      </c>
      <c r="C46" s="55">
        <f>COUNTIF(D3:D44,"wzorowe")</f>
        <v>0</v>
      </c>
      <c r="D46" s="55" t="s">
        <v>49</v>
      </c>
      <c r="E46" s="56">
        <f>IF(COUNTIF(E3:E44,6)&gt;0,COUNTIF(E3:E44,6),"")</f>
        <v>0</v>
      </c>
      <c r="F46" s="56">
        <f>IF(COUNTIF(F3:F44,6)&gt;0,COUNTIF(F3:F44,6),"")</f>
        <v>0</v>
      </c>
      <c r="G46" s="56">
        <f>IF(COUNTIF(G3:G44,6)&gt;0,COUNTIF(G3:G44,6),"")</f>
        <v>0</v>
      </c>
      <c r="H46" s="56">
        <f>IF(COUNTIF(H3:H44,6)&gt;0,COUNTIF(H3:H44,6),"")</f>
        <v>0</v>
      </c>
      <c r="I46" s="56">
        <f>IF(COUNTIF(I3:I44,6)&gt;0,COUNTIF(I3:I44,6),"")</f>
        <v>0</v>
      </c>
      <c r="J46" s="56">
        <f>IF(COUNTIF(J3:J44,6)&gt;0,COUNTIF(J3:J44,6),"")</f>
        <v>0</v>
      </c>
      <c r="K46" s="56">
        <f>IF(COUNTIF(K3:K44,6)&gt;0,COUNTIF(K3:K44,6),"")</f>
        <v>0</v>
      </c>
      <c r="L46" s="56">
        <f>IF(COUNTIF(L3:L44,6)&gt;0,COUNTIF(L3:L44,6),"")</f>
        <v>0</v>
      </c>
      <c r="M46" s="56">
        <f>IF(COUNTIF(M3:M44,6)&gt;0,COUNTIF(M3:M44,6),"")</f>
        <v>0</v>
      </c>
      <c r="N46" s="56">
        <f>IF(COUNTIF(N3:N44,6)&gt;0,COUNTIF(N3:N44,6),"")</f>
        <v>0</v>
      </c>
      <c r="O46" s="56">
        <f>IF(COUNTIF(O3:O44,6)&gt;0,COUNTIF(O3:O44,6),"")</f>
        <v>0</v>
      </c>
      <c r="P46" s="56">
        <f>IF(COUNTIF(P3:P44,6)&gt;0,COUNTIF(P3:P44,6),"")</f>
        <v>0</v>
      </c>
      <c r="Q46" s="56">
        <f>IF(COUNTIF(Q3:Q44,6)&gt;0,COUNTIF(Q3:Q44,6),"")</f>
        <v>0</v>
      </c>
      <c r="R46" s="56">
        <f>IF(COUNTIF(R3:R44,6)&gt;0,COUNTIF(R3:R44,6),"")</f>
        <v>0</v>
      </c>
      <c r="S46" s="56">
        <f>IF(COUNTIF(S3:S44,6)&gt;0,COUNTIF(S3:S44,6),"")</f>
        <v>0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12.75">
      <c r="A47" s="54"/>
      <c r="B47" s="55" t="s">
        <v>61</v>
      </c>
      <c r="C47" s="55">
        <f>COUNTIF(D3:D44,"bardzo dobre")</f>
        <v>0</v>
      </c>
      <c r="D47" s="55" t="s">
        <v>50</v>
      </c>
      <c r="E47" s="57">
        <f>IF(COUNTIF(E3:E44,5)&gt;0,COUNTIF(E3:E44,5),"")</f>
        <v>0</v>
      </c>
      <c r="F47" s="57">
        <f>IF(COUNTIF(F3:F44,5)&gt;0,COUNTIF(F3:F44,5),"")</f>
        <v>0</v>
      </c>
      <c r="G47" s="57">
        <f>IF(COUNTIF(G3:G44,5)&gt;0,COUNTIF(G3:G44,5),"")</f>
        <v>0</v>
      </c>
      <c r="H47" s="57">
        <f>IF(COUNTIF(H3:H44,5)&gt;0,COUNTIF(H3:H44,5),"")</f>
        <v>0</v>
      </c>
      <c r="I47" s="57">
        <f>IF(COUNTIF(I3:I44,5)&gt;0,COUNTIF(I3:I44,5),"")</f>
        <v>0</v>
      </c>
      <c r="J47" s="57">
        <f>IF(COUNTIF(J3:J44,5)&gt;0,COUNTIF(J3:J44,5),"")</f>
        <v>0</v>
      </c>
      <c r="K47" s="57">
        <f>IF(COUNTIF(K3:K44,5)&gt;0,COUNTIF(K3:K44,5),"")</f>
        <v>0</v>
      </c>
      <c r="L47" s="57">
        <f>IF(COUNTIF(L3:L44,5)&gt;0,COUNTIF(L3:L44,5),"")</f>
        <v>0</v>
      </c>
      <c r="M47" s="57">
        <f>IF(COUNTIF(M3:M44,5)&gt;0,COUNTIF(M3:M44,5),"")</f>
        <v>0</v>
      </c>
      <c r="N47" s="57">
        <f>IF(COUNTIF(N3:N44,5)&gt;0,COUNTIF(N3:N44,5),"")</f>
        <v>0</v>
      </c>
      <c r="O47" s="57">
        <f>IF(COUNTIF(O3:O44,5)&gt;0,COUNTIF(O3:O44,5),"")</f>
        <v>0</v>
      </c>
      <c r="P47" s="57">
        <f>IF(COUNTIF(P3:P44,5)&gt;0,COUNTIF(P3:P44,5),"")</f>
        <v>0</v>
      </c>
      <c r="Q47" s="57">
        <f>IF(COUNTIF(Q3:Q44,5)&gt;0,COUNTIF(Q3:Q44,5),"")</f>
        <v>0</v>
      </c>
      <c r="R47" s="57">
        <f>IF(COUNTIF(R3:R44,5)&gt;0,COUNTIF(R3:R44,5),"")</f>
        <v>0</v>
      </c>
      <c r="S47" s="57">
        <f>IF(COUNTIF(S3:S44,5)&gt;0,COUNTIF(S3:S44,5),"")</f>
        <v>0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54"/>
      <c r="B48" s="55" t="s">
        <v>62</v>
      </c>
      <c r="C48" s="55">
        <f>COUNTIF(D3:D44,"dobre")</f>
        <v>0</v>
      </c>
      <c r="D48" s="55" t="s">
        <v>51</v>
      </c>
      <c r="E48" s="57">
        <f>IF(COUNTIF(E3:E44,4)&gt;0,COUNTIF(E3:E44,4),"")</f>
        <v>0</v>
      </c>
      <c r="F48" s="57">
        <f>IF(COUNTIF(F3:F44,4)&gt;0,COUNTIF(F3:F44,4),"")</f>
        <v>0</v>
      </c>
      <c r="G48" s="57">
        <f>IF(COUNTIF(G3:G44,4)&gt;0,COUNTIF(G3:G44,4),"")</f>
        <v>0</v>
      </c>
      <c r="H48" s="57">
        <f>IF(COUNTIF(H3:H44,4)&gt;0,COUNTIF(H3:H44,4),"")</f>
        <v>0</v>
      </c>
      <c r="I48" s="57">
        <f>IF(COUNTIF(I3:I44,4)&gt;0,COUNTIF(I3:I44,4),"")</f>
        <v>0</v>
      </c>
      <c r="J48" s="57">
        <f>IF(COUNTIF(J3:J44,4)&gt;0,COUNTIF(J3:J44,4),"")</f>
        <v>0</v>
      </c>
      <c r="K48" s="57">
        <f>IF(COUNTIF(K3:K44,4)&gt;0,COUNTIF(K3:K44,4),"")</f>
        <v>0</v>
      </c>
      <c r="L48" s="57">
        <f>IF(COUNTIF(L3:L44,4)&gt;0,COUNTIF(L3:L44,4),"")</f>
        <v>0</v>
      </c>
      <c r="M48" s="57">
        <f>IF(COUNTIF(M3:M44,4)&gt;0,COUNTIF(M3:M44,4),"")</f>
        <v>0</v>
      </c>
      <c r="N48" s="57">
        <f>IF(COUNTIF(N3:N44,4)&gt;0,COUNTIF(N3:N44,4),"")</f>
        <v>0</v>
      </c>
      <c r="O48" s="57">
        <f>IF(COUNTIF(O3:O44,4)&gt;0,COUNTIF(O3:O44,4),"")</f>
        <v>0</v>
      </c>
      <c r="P48" s="57">
        <f>IF(COUNTIF(P3:P44,4)&gt;0,COUNTIF(P3:P44,4),"")</f>
        <v>0</v>
      </c>
      <c r="Q48" s="57">
        <f>IF(COUNTIF(Q3:Q44,4)&gt;0,COUNTIF(Q3:Q44,4),"")</f>
        <v>0</v>
      </c>
      <c r="R48" s="57">
        <f>IF(COUNTIF(R3:R44,4)&gt;0,COUNTIF(R3:R44,4),"")</f>
        <v>0</v>
      </c>
      <c r="S48" s="57">
        <f>IF(COUNTIF(S3:S44,4)&gt;0,COUNTIF(S3:S44,4),"")</f>
        <v>0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ht="12.75">
      <c r="A49" s="54"/>
      <c r="B49" s="55" t="s">
        <v>63</v>
      </c>
      <c r="C49" s="55">
        <f>COUNTIF(D3:D44,"poprawne")</f>
        <v>0</v>
      </c>
      <c r="D49" s="55" t="s">
        <v>52</v>
      </c>
      <c r="E49" s="57">
        <f>IF(COUNTIF(E3:E44,3)&gt;0,COUNTIF(E3:E44,3),"")</f>
        <v>0</v>
      </c>
      <c r="F49" s="57">
        <f>IF(COUNTIF(F3:F44,3)&gt;0,COUNTIF(F3:F44,3),"")</f>
        <v>0</v>
      </c>
      <c r="G49" s="57">
        <f>IF(COUNTIF(G3:G44,3)&gt;0,COUNTIF(G3:G44,3),"")</f>
        <v>0</v>
      </c>
      <c r="H49" s="57">
        <f>IF(COUNTIF(H3:H44,3)&gt;0,COUNTIF(H3:H44,3),"")</f>
        <v>0</v>
      </c>
      <c r="I49" s="57">
        <f>IF(COUNTIF(I3:I44,3)&gt;0,COUNTIF(I3:I44,3),"")</f>
        <v>0</v>
      </c>
      <c r="J49" s="57">
        <f>IF(COUNTIF(J3:J44,3)&gt;0,COUNTIF(J3:J44,3),"")</f>
        <v>0</v>
      </c>
      <c r="K49" s="57">
        <f>IF(COUNTIF(K3:K44,3)&gt;0,COUNTIF(K3:K44,3),"")</f>
        <v>0</v>
      </c>
      <c r="L49" s="57">
        <f>IF(COUNTIF(L3:L44,3)&gt;0,COUNTIF(L3:L44,3),"")</f>
        <v>0</v>
      </c>
      <c r="M49" s="57">
        <f>IF(COUNTIF(M3:M44,3)&gt;0,COUNTIF(M3:M44,3),"")</f>
        <v>0</v>
      </c>
      <c r="N49" s="57">
        <f>IF(COUNTIF(N3:N44,3)&gt;0,COUNTIF(N3:N44,3),"")</f>
        <v>0</v>
      </c>
      <c r="O49" s="57">
        <f>IF(COUNTIF(O3:O44,3)&gt;0,COUNTIF(O3:O44,3),"")</f>
        <v>0</v>
      </c>
      <c r="P49" s="57">
        <f>IF(COUNTIF(P3:P44,3)&gt;0,COUNTIF(P3:P44,3),"")</f>
        <v>0</v>
      </c>
      <c r="Q49" s="57">
        <f>IF(COUNTIF(Q3:Q44,3)&gt;0,COUNTIF(Q3:Q44,3),"")</f>
        <v>0</v>
      </c>
      <c r="R49" s="57">
        <f>IF(COUNTIF(R3:R44,3)&gt;0,COUNTIF(R3:R44,3),"")</f>
        <v>0</v>
      </c>
      <c r="S49" s="57">
        <f>IF(COUNTIF(S3:S44,3)&gt;0,COUNTIF(S3:S44,3),"")</f>
        <v>0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12.75">
      <c r="A50" s="54"/>
      <c r="B50" s="55" t="s">
        <v>64</v>
      </c>
      <c r="C50" s="55">
        <f>COUNTIF(D3:D44,"nieodpowiednie")</f>
        <v>0</v>
      </c>
      <c r="D50" s="55" t="s">
        <v>53</v>
      </c>
      <c r="E50" s="57">
        <f>IF(COUNTIF(E3:E44,2)&gt;0,COUNTIF(E3:E44,2),"")</f>
        <v>0</v>
      </c>
      <c r="F50" s="57">
        <f>IF(COUNTIF(F3:F44,2)&gt;0,COUNTIF(F3:F44,2),"")</f>
        <v>0</v>
      </c>
      <c r="G50" s="57">
        <f>IF(COUNTIF(G3:G44,2)&gt;0,COUNTIF(G3:G44,2),"")</f>
        <v>0</v>
      </c>
      <c r="H50" s="57">
        <f>IF(COUNTIF(H3:H44,2)&gt;0,COUNTIF(H3:H44,2),"")</f>
        <v>0</v>
      </c>
      <c r="I50" s="57">
        <f>IF(COUNTIF(I3:I44,2)&gt;0,COUNTIF(I3:I44,2),"")</f>
        <v>0</v>
      </c>
      <c r="J50" s="57">
        <f>IF(COUNTIF(J3:J44,2)&gt;0,COUNTIF(J3:J44,2),"")</f>
        <v>0</v>
      </c>
      <c r="K50" s="57">
        <f>IF(COUNTIF(K3:K44,2)&gt;0,COUNTIF(K3:K44,2),"")</f>
        <v>0</v>
      </c>
      <c r="L50" s="57">
        <f>IF(COUNTIF(L3:L44,2)&gt;0,COUNTIF(L3:L44,2),"")</f>
        <v>0</v>
      </c>
      <c r="M50" s="57">
        <f>IF(COUNTIF(M3:M44,2)&gt;0,COUNTIF(M3:M44,2),"")</f>
        <v>0</v>
      </c>
      <c r="N50" s="57">
        <f>IF(COUNTIF(N3:N44,2)&gt;0,COUNTIF(N3:N44,2),"")</f>
        <v>0</v>
      </c>
      <c r="O50" s="57">
        <f>IF(COUNTIF(O3:O44,2)&gt;0,COUNTIF(O3:O44,2),"")</f>
        <v>0</v>
      </c>
      <c r="P50" s="57">
        <f>IF(COUNTIF(P3:P44,2)&gt;0,COUNTIF(P3:P44,2),"")</f>
        <v>0</v>
      </c>
      <c r="Q50" s="57">
        <f>IF(COUNTIF(Q3:Q44,2)&gt;0,COUNTIF(Q3:Q44,2),"")</f>
        <v>0</v>
      </c>
      <c r="R50" s="57">
        <f>IF(COUNTIF(R3:R44,2)&gt;0,COUNTIF(R3:R44,2),"")</f>
        <v>0</v>
      </c>
      <c r="S50" s="57">
        <f>IF(COUNTIF(S3:S44,2)&gt;0,COUNTIF(S3:S44,2),"")</f>
        <v>0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ht="12.75">
      <c r="A51" s="58"/>
      <c r="B51" s="59" t="s">
        <v>65</v>
      </c>
      <c r="C51" s="59">
        <f>COUNTIF(D3:D44,"naganne")</f>
        <v>0</v>
      </c>
      <c r="D51" s="59" t="s">
        <v>54</v>
      </c>
      <c r="E51" s="60">
        <f>IF(COUNTIF(E3:E44,1)&gt;0,COUNTIF(E3:E44,1),"")</f>
        <v>0</v>
      </c>
      <c r="F51" s="60">
        <f>IF(COUNTIF(F3:F44,1)&gt;0,COUNTIF(F3:F44,1),"")</f>
        <v>0</v>
      </c>
      <c r="G51" s="60">
        <f>IF(COUNTIF(G3:G44,1)&gt;0,COUNTIF(G3:G44,1),"")</f>
        <v>0</v>
      </c>
      <c r="H51" s="60">
        <f>IF(COUNTIF(H3:H44,1)&gt;0,COUNTIF(H3:H44,1),"")</f>
        <v>0</v>
      </c>
      <c r="I51" s="60">
        <f>IF(COUNTIF(I3:I44,1)&gt;0,COUNTIF(I3:I44,1),"")</f>
        <v>0</v>
      </c>
      <c r="J51" s="60">
        <f>IF(COUNTIF(J3:J44,1)&gt;0,COUNTIF(J3:J44,1),"")</f>
        <v>0</v>
      </c>
      <c r="K51" s="60">
        <f>IF(COUNTIF(K3:K44,1)&gt;0,COUNTIF(K3:K44,1),"")</f>
        <v>0</v>
      </c>
      <c r="L51" s="60">
        <f>IF(COUNTIF(L3:L44,1)&gt;0,COUNTIF(L3:L44,1),"")</f>
        <v>0</v>
      </c>
      <c r="M51" s="60">
        <f>IF(COUNTIF(M3:M44,1)&gt;0,COUNTIF(M3:M44,1),"")</f>
        <v>0</v>
      </c>
      <c r="N51" s="60">
        <f>IF(COUNTIF(N3:N44,1)&gt;0,COUNTIF(N3:N44,1),"")</f>
        <v>0</v>
      </c>
      <c r="O51" s="60">
        <f>IF(COUNTIF(O3:O44,1)&gt;0,COUNTIF(O3:O44,1),"")</f>
        <v>0</v>
      </c>
      <c r="P51" s="60">
        <f>IF(COUNTIF(P3:P44,1)&gt;0,COUNTIF(P3:P44,1),"")</f>
        <v>0</v>
      </c>
      <c r="Q51" s="60">
        <f>IF(COUNTIF(Q3:Q44,1)&gt;0,COUNTIF(Q3:Q44,1),"")</f>
        <v>0</v>
      </c>
      <c r="R51" s="60">
        <f>IF(COUNTIF(R3:R44,1)&gt;0,COUNTIF(R3:R44,1),"")</f>
        <v>0</v>
      </c>
      <c r="S51" s="60">
        <f>IF(COUNTIF(S3:S44,1)&gt;0,COUNTIF(S3:S44,1),"")</f>
        <v>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ht="12.75">
      <c r="A52" s="24"/>
      <c r="B52" s="24"/>
      <c r="C52" s="24"/>
      <c r="D52" s="61" t="s">
        <v>66</v>
      </c>
      <c r="E52" s="62">
        <f>IF(COUNT(E3:E44)&gt;0,AVERAGE(E3:E44),"")</f>
        <v>0</v>
      </c>
      <c r="F52" s="62">
        <f>IF(COUNT(F3:F44)&gt;0,AVERAGE(F3:F44),"")</f>
        <v>0</v>
      </c>
      <c r="G52" s="62">
        <f>IF(COUNT(G3:G44)&gt;0,AVERAGE(G3:G44),"")</f>
        <v>0</v>
      </c>
      <c r="H52" s="62">
        <f>IF(COUNT(H3:H44)&gt;0,AVERAGE(H3:H44),"")</f>
        <v>0</v>
      </c>
      <c r="I52" s="62">
        <f>IF(COUNT(I3:I44)&gt;0,AVERAGE(I3:I44),"")</f>
        <v>0</v>
      </c>
      <c r="J52" s="62">
        <f>IF(COUNT(J3:J44)&gt;0,AVERAGE(J3:J44),"")</f>
        <v>0</v>
      </c>
      <c r="K52" s="62">
        <f>IF(COUNT(K3:K44)&gt;0,AVERAGE(K3:K44),"")</f>
        <v>0</v>
      </c>
      <c r="L52" s="62">
        <f>IF(COUNT(L3:L44)&gt;0,AVERAGE(L3:L44),"")</f>
        <v>0</v>
      </c>
      <c r="M52" s="62">
        <f>IF(COUNT(M3:M44)&gt;0,AVERAGE(M3:M44),"")</f>
        <v>0</v>
      </c>
      <c r="N52" s="62">
        <f>IF(COUNT(N3:N44)&gt;0,AVERAGE(N3:N44),"")</f>
        <v>0</v>
      </c>
      <c r="O52" s="62">
        <f>IF(COUNT(O3:O44)&gt;0,AVERAGE(O3:O44),"")</f>
        <v>0</v>
      </c>
      <c r="P52" s="62">
        <f>IF(COUNT(P3:P44)&gt;0,AVERAGE(P3:P44),"")</f>
        <v>0</v>
      </c>
      <c r="Q52" s="62">
        <f>IF(COUNT(Q3:Q44)&gt;0,AVERAGE(Q3:Q44),"")</f>
        <v>0</v>
      </c>
      <c r="R52" s="62">
        <f>IF(COUNT(R3:R44)&gt;0,AVERAGE(R3:R44),"")</f>
        <v>0</v>
      </c>
      <c r="S52" s="62">
        <f>IF(COUNT(S3:S44)&gt;0,AVERAGE(S3:S44),"")</f>
        <v>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5" ht="12.75">
      <c r="B55" s="17" t="s">
        <v>71</v>
      </c>
    </row>
    <row r="57" ht="12.75">
      <c r="B57" s="17" t="s">
        <v>68</v>
      </c>
    </row>
    <row r="58" ht="12.75">
      <c r="B58" s="17" t="s">
        <v>69</v>
      </c>
    </row>
    <row r="60" ht="12.75">
      <c r="B60" s="17" t="s">
        <v>70</v>
      </c>
    </row>
  </sheetData>
  <sheetProtection selectLockedCells="1" selectUnlockedCells="1"/>
  <mergeCells count="8">
    <mergeCell ref="A1:A2"/>
    <mergeCell ref="D1:D2"/>
    <mergeCell ref="E1:S1"/>
    <mergeCell ref="T1:Y1"/>
    <mergeCell ref="Z1:AB1"/>
    <mergeCell ref="AC1:AC2"/>
    <mergeCell ref="AD1:AD2"/>
    <mergeCell ref="E45:R45"/>
  </mergeCells>
  <printOptions/>
  <pageMargins left="0.2048611111111111" right="0.2048611111111111" top="0.63125" bottom="0.4423611111111111" header="0.39375" footer="0.2048611111111111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756"/>
  <sheetViews>
    <sheetView zoomScale="110" zoomScaleNormal="110" workbookViewId="0" topLeftCell="A16">
      <selection activeCell="AE17" sqref="AE17"/>
    </sheetView>
  </sheetViews>
  <sheetFormatPr defaultColWidth="4.57421875" defaultRowHeight="12.75"/>
  <cols>
    <col min="1" max="4" width="5.28125" style="70" customWidth="1"/>
    <col min="5" max="5" width="7.28125" style="70" customWidth="1"/>
    <col min="6" max="17" width="5.28125" style="70" customWidth="1"/>
    <col min="18" max="18" width="7.00390625" style="70" customWidth="1"/>
    <col min="19" max="16384" width="5.28125" style="70" customWidth="1"/>
  </cols>
  <sheetData>
    <row r="1" spans="1:33" ht="14.25">
      <c r="A1" s="71"/>
      <c r="M1" s="72"/>
      <c r="N1" s="71"/>
      <c r="Z1" s="72"/>
      <c r="AG1" s="73"/>
    </row>
    <row r="2" spans="1:33" ht="14.25">
      <c r="A2" s="71"/>
      <c r="M2" s="72"/>
      <c r="N2" s="71"/>
      <c r="Z2" s="72"/>
      <c r="AG2" s="73"/>
    </row>
    <row r="3" spans="1:33" ht="16.5">
      <c r="A3" s="74">
        <f>Instrukcja!$D$12</f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>
        <f>Instrukcja!$D$12</f>
        <v>0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G3" s="73"/>
    </row>
    <row r="4" spans="1:33" ht="16.5">
      <c r="A4" s="74">
        <f>Instrukcja!$D$13</f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>
        <f>Instrukcja!$D$13</f>
        <v>0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G4" s="73"/>
    </row>
    <row r="5" spans="1:33" ht="16.5">
      <c r="A5" s="74">
        <f>Instrukcja!$D$14</f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>
        <f>Instrukcja!$D$14</f>
        <v>0</v>
      </c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C5" s="70" t="s">
        <v>18</v>
      </c>
      <c r="AG5" s="73"/>
    </row>
    <row r="6" spans="1:33" ht="14.25">
      <c r="A6" s="71"/>
      <c r="M6" s="72"/>
      <c r="N6" s="71"/>
      <c r="Z6" s="72"/>
      <c r="AG6" s="73"/>
    </row>
    <row r="7" spans="1:33" ht="18.75">
      <c r="A7" s="71"/>
      <c r="B7" s="70" t="s">
        <v>72</v>
      </c>
      <c r="C7" s="75">
        <f>'Dane uczniów_str  6'!$B$3</f>
        <v>0</v>
      </c>
      <c r="G7" s="75">
        <f>'Dane uczniów_str  6'!$C$3</f>
        <v>0</v>
      </c>
      <c r="M7" s="72"/>
      <c r="N7" s="71"/>
      <c r="O7" s="70" t="s">
        <v>72</v>
      </c>
      <c r="P7" s="75">
        <f>'Dane uczniów_str  6'!$B$4</f>
        <v>0</v>
      </c>
      <c r="T7" s="75">
        <f>'Dane uczniów_str  6'!$C$4</f>
        <v>0</v>
      </c>
      <c r="Z7" s="72"/>
      <c r="AG7" s="73"/>
    </row>
    <row r="8" spans="1:33" ht="18.75">
      <c r="A8" s="71"/>
      <c r="C8" s="75"/>
      <c r="G8" s="75"/>
      <c r="M8" s="72"/>
      <c r="N8" s="71"/>
      <c r="P8" s="75"/>
      <c r="T8" s="75"/>
      <c r="Z8" s="72"/>
      <c r="AG8" s="73"/>
    </row>
    <row r="9" spans="1:33" ht="18.75">
      <c r="A9" s="71"/>
      <c r="B9" s="70" t="s">
        <v>73</v>
      </c>
      <c r="E9" s="75">
        <f>Instrukcja!$G$1</f>
        <v>0</v>
      </c>
      <c r="G9" s="70" t="s">
        <v>74</v>
      </c>
      <c r="K9" s="75">
        <f>'Dane uczniów_str  6'!$A$3</f>
        <v>1</v>
      </c>
      <c r="M9" s="72"/>
      <c r="N9" s="71"/>
      <c r="O9" s="70" t="s">
        <v>73</v>
      </c>
      <c r="R9" s="75">
        <f>Instrukcja!$G$1</f>
        <v>0</v>
      </c>
      <c r="T9" s="70" t="s">
        <v>74</v>
      </c>
      <c r="X9" s="75">
        <f>'Dane uczniów_str  6'!$A$4</f>
        <v>2</v>
      </c>
      <c r="Z9" s="72"/>
      <c r="AG9" s="73"/>
    </row>
    <row r="10" spans="1:33" ht="14.25">
      <c r="A10" s="71"/>
      <c r="C10" s="76" t="s">
        <v>75</v>
      </c>
      <c r="F10" s="76">
        <f>IF('Oceny I sem_str 128'!$D$3="","-",'Oceny I sem_str 128'!$D$3)</f>
        <v>0</v>
      </c>
      <c r="M10" s="72"/>
      <c r="N10" s="71"/>
      <c r="P10" s="76" t="s">
        <v>75</v>
      </c>
      <c r="S10" s="76">
        <f>IF('Oceny I sem_str 128'!$D$4="","-",'Oceny I sem_str 128'!$D$4)</f>
        <v>0</v>
      </c>
      <c r="Z10" s="72"/>
      <c r="AG10" s="73"/>
    </row>
    <row r="11" spans="1:33" ht="14.25">
      <c r="A11" s="71"/>
      <c r="C11" s="76">
        <f>'Oceny I sem_str 128'!$E$2</f>
        <v>0</v>
      </c>
      <c r="F11" s="77">
        <f>IF('Oceny I sem_str 128'!$E$3="","-",'Oceny I sem_str 128'!$E$3)</f>
        <v>0</v>
      </c>
      <c r="G11" s="76">
        <f aca="true" t="shared" si="0" ref="G11:G25">IF(F11=6,"celujący",IF(F11=5,"bardzo dobry",IF(F11=4,"dobry",IF(F11=3,"dostateczny",IF(F11=2,"dopuszczający",IF(F11=1,"niedostateczny","-"))))))</f>
        <v>0</v>
      </c>
      <c r="M11" s="72"/>
      <c r="N11" s="71"/>
      <c r="P11" s="76">
        <f>'Oceny I sem_str 128'!$E$2</f>
        <v>0</v>
      </c>
      <c r="S11" s="78">
        <f>IF('Oceny I sem_str 128'!$E$4="","-",'Oceny I sem_str 128'!$E$4)</f>
        <v>0</v>
      </c>
      <c r="T11" s="76">
        <f aca="true" t="shared" si="1" ref="T11:T25">IF(S11=6,"celujący",IF(S11=5,"bardzo dobry",IF(S11=4,"dobry",IF(S11=3,"dostateczny",IF(S11=2,"dopuszczający",IF(S11=1,"niedostateczny","-"))))))</f>
        <v>0</v>
      </c>
      <c r="Z11" s="72"/>
      <c r="AG11" s="73"/>
    </row>
    <row r="12" spans="1:33" ht="14.25">
      <c r="A12" s="71"/>
      <c r="C12" s="76">
        <f>'Oceny I sem_str 128'!$F$2</f>
        <v>0</v>
      </c>
      <c r="F12" s="77">
        <f>IF('Oceny I sem_str 128'!$F$3="","-",'Oceny I sem_str 128'!$F$3)</f>
        <v>0</v>
      </c>
      <c r="G12" s="76">
        <f t="shared" si="0"/>
        <v>0</v>
      </c>
      <c r="M12" s="72"/>
      <c r="N12" s="71"/>
      <c r="P12" s="76">
        <f>'Oceny I sem_str 128'!$F$2</f>
        <v>0</v>
      </c>
      <c r="S12" s="78">
        <f>IF('Oceny I sem_str 128'!$F$4="","-",'Oceny I sem_str 128'!$F$4)</f>
        <v>0</v>
      </c>
      <c r="T12" s="76">
        <f t="shared" si="1"/>
        <v>0</v>
      </c>
      <c r="Z12" s="72"/>
      <c r="AG12" s="73"/>
    </row>
    <row r="13" spans="1:33" ht="14.25">
      <c r="A13" s="71"/>
      <c r="C13" s="76">
        <f>'Oceny I sem_str 128'!$G$2</f>
        <v>0</v>
      </c>
      <c r="F13" s="77">
        <f>IF('Oceny I sem_str 128'!$G$3="","-",'Oceny I sem_str 128'!$G$3)</f>
        <v>0</v>
      </c>
      <c r="G13" s="76">
        <f t="shared" si="0"/>
        <v>0</v>
      </c>
      <c r="M13" s="72"/>
      <c r="N13" s="71"/>
      <c r="P13" s="76">
        <f>'Oceny I sem_str 128'!$G$2</f>
        <v>0</v>
      </c>
      <c r="S13" s="78">
        <f>IF('Oceny I sem_str 128'!$G$4="","-",'Oceny I sem_str 128'!$G$4)</f>
        <v>0</v>
      </c>
      <c r="T13" s="76">
        <f t="shared" si="1"/>
        <v>0</v>
      </c>
      <c r="Z13" s="72"/>
      <c r="AG13" s="73"/>
    </row>
    <row r="14" spans="1:33" ht="14.25">
      <c r="A14" s="71"/>
      <c r="C14" s="76">
        <f>'Oceny I sem_str 128'!$H$2</f>
        <v>0</v>
      </c>
      <c r="F14" s="77">
        <f>IF('Oceny I sem_str 128'!$H$3="","-",'Oceny I sem_str 128'!$H$3)</f>
        <v>0</v>
      </c>
      <c r="G14" s="76">
        <f t="shared" si="0"/>
        <v>0</v>
      </c>
      <c r="M14" s="72"/>
      <c r="N14" s="71"/>
      <c r="P14" s="76">
        <f>'Oceny I sem_str 128'!$H$2</f>
        <v>0</v>
      </c>
      <c r="S14" s="78">
        <f>IF('Oceny I sem_str 128'!$H$4="","-",'Oceny I sem_str 128'!$H$4)</f>
        <v>0</v>
      </c>
      <c r="T14" s="76">
        <f t="shared" si="1"/>
        <v>0</v>
      </c>
      <c r="Z14" s="72"/>
      <c r="AG14" s="73"/>
    </row>
    <row r="15" spans="1:33" ht="14.25">
      <c r="A15" s="71"/>
      <c r="C15" s="76">
        <f>'Oceny I sem_str 128'!$I$2</f>
        <v>0</v>
      </c>
      <c r="F15" s="77">
        <f>IF('Oceny I sem_str 128'!$I$3="","-",'Oceny I sem_str 128'!$I$3)</f>
        <v>0</v>
      </c>
      <c r="G15" s="76">
        <f t="shared" si="0"/>
        <v>0</v>
      </c>
      <c r="M15" s="72"/>
      <c r="N15" s="71"/>
      <c r="P15" s="76">
        <f>'Oceny I sem_str 128'!$I$2</f>
        <v>0</v>
      </c>
      <c r="S15" s="78">
        <f>IF('Oceny I sem_str 128'!$I$4="","-",'Oceny I sem_str 128'!$I$4)</f>
        <v>0</v>
      </c>
      <c r="T15" s="76">
        <f t="shared" si="1"/>
        <v>0</v>
      </c>
      <c r="Z15" s="72"/>
      <c r="AG15" s="73"/>
    </row>
    <row r="16" spans="1:33" ht="14.25">
      <c r="A16" s="71"/>
      <c r="C16" s="76">
        <f>'Oceny I sem_str 128'!$J$2</f>
        <v>0</v>
      </c>
      <c r="F16" s="77">
        <f>IF('Oceny I sem_str 128'!$J$3="","-",'Oceny I sem_str 128'!$J$3)</f>
        <v>0</v>
      </c>
      <c r="G16" s="76">
        <f t="shared" si="0"/>
        <v>0</v>
      </c>
      <c r="M16" s="72"/>
      <c r="N16" s="71"/>
      <c r="P16" s="76">
        <f>'Oceny I sem_str 128'!$J$2</f>
        <v>0</v>
      </c>
      <c r="S16" s="78">
        <f>IF('Oceny I sem_str 128'!$J$4="","-",'Oceny I sem_str 128'!$J$4)</f>
        <v>0</v>
      </c>
      <c r="T16" s="76">
        <f t="shared" si="1"/>
        <v>0</v>
      </c>
      <c r="Z16" s="72"/>
      <c r="AG16" s="73"/>
    </row>
    <row r="17" spans="1:33" ht="14.25">
      <c r="A17" s="71"/>
      <c r="C17" s="76">
        <f>'Oceny I sem_str 128'!$K$2</f>
        <v>0</v>
      </c>
      <c r="F17" s="77">
        <f>IF('Oceny I sem_str 128'!$K$3="","-",'Oceny I sem_str 128'!$K$3)</f>
        <v>0</v>
      </c>
      <c r="G17" s="76">
        <f t="shared" si="0"/>
        <v>0</v>
      </c>
      <c r="M17" s="72"/>
      <c r="N17" s="71"/>
      <c r="P17" s="76">
        <f>'Oceny I sem_str 128'!$K$2</f>
        <v>0</v>
      </c>
      <c r="S17" s="78">
        <f>IF('Oceny I sem_str 128'!$K$4="","-",'Oceny I sem_str 128'!$K$4)</f>
        <v>0</v>
      </c>
      <c r="T17" s="76">
        <f t="shared" si="1"/>
        <v>0</v>
      </c>
      <c r="Z17" s="72"/>
      <c r="AG17" s="73"/>
    </row>
    <row r="18" spans="1:33" ht="14.25">
      <c r="A18" s="71"/>
      <c r="C18" s="76">
        <f>'Oceny I sem_str 128'!$L$2</f>
        <v>0</v>
      </c>
      <c r="F18" s="77">
        <f>IF('Oceny I sem_str 128'!$L$3="","-",'Oceny I sem_str 128'!$L$3)</f>
        <v>0</v>
      </c>
      <c r="G18" s="76">
        <f t="shared" si="0"/>
        <v>0</v>
      </c>
      <c r="M18" s="72"/>
      <c r="N18" s="71"/>
      <c r="P18" s="76">
        <f>'Oceny I sem_str 128'!$L$2</f>
        <v>0</v>
      </c>
      <c r="S18" s="78">
        <f>IF('Oceny I sem_str 128'!$L$4="","-",'Oceny I sem_str 128'!$L$4)</f>
        <v>0</v>
      </c>
      <c r="T18" s="76">
        <f t="shared" si="1"/>
        <v>0</v>
      </c>
      <c r="Z18" s="72"/>
      <c r="AG18" s="73"/>
    </row>
    <row r="19" spans="1:33" ht="14.25">
      <c r="A19" s="71"/>
      <c r="C19" s="76">
        <f>'Oceny I sem_str 128'!$M$2</f>
        <v>0</v>
      </c>
      <c r="F19" s="77">
        <f>IF('Oceny I sem_str 128'!$M$3="","-",'Oceny I sem_str 128'!$M$3)</f>
        <v>0</v>
      </c>
      <c r="G19" s="76">
        <f t="shared" si="0"/>
        <v>0</v>
      </c>
      <c r="M19" s="72"/>
      <c r="N19" s="71"/>
      <c r="P19" s="76">
        <f>'Oceny I sem_str 128'!$M$2</f>
        <v>0</v>
      </c>
      <c r="S19" s="78">
        <f>IF('Oceny I sem_str 128'!$M$4="","-",'Oceny I sem_str 128'!$M$4)</f>
        <v>0</v>
      </c>
      <c r="T19" s="76">
        <f t="shared" si="1"/>
        <v>0</v>
      </c>
      <c r="Z19" s="72"/>
      <c r="AG19" s="73"/>
    </row>
    <row r="20" spans="1:33" ht="14.25">
      <c r="A20" s="71"/>
      <c r="C20" s="76">
        <f>'Oceny I sem_str 128'!$N$2</f>
        <v>0</v>
      </c>
      <c r="F20" s="77">
        <f>IF('Oceny I sem_str 128'!$N$3="","-",'Oceny I sem_str 128'!$N$3)</f>
        <v>0</v>
      </c>
      <c r="G20" s="76">
        <f t="shared" si="0"/>
        <v>0</v>
      </c>
      <c r="M20" s="72"/>
      <c r="N20" s="71"/>
      <c r="P20" s="76">
        <f>'Oceny I sem_str 128'!$N$2</f>
        <v>0</v>
      </c>
      <c r="S20" s="78">
        <f>IF('Oceny I sem_str 128'!$N$4="","-",'Oceny I sem_str 128'!$N$4)</f>
        <v>0</v>
      </c>
      <c r="T20" s="76">
        <f t="shared" si="1"/>
        <v>0</v>
      </c>
      <c r="Z20" s="72"/>
      <c r="AG20" s="73"/>
    </row>
    <row r="21" spans="1:33" ht="14.25">
      <c r="A21" s="71"/>
      <c r="C21" s="76">
        <f>'Oceny I sem_str 128'!$O$2</f>
        <v>0</v>
      </c>
      <c r="F21" s="77">
        <f>IF('Oceny I sem_str 128'!$O$3="","-",'Oceny I sem_str 128'!$O$3)</f>
        <v>0</v>
      </c>
      <c r="G21" s="76">
        <f t="shared" si="0"/>
        <v>0</v>
      </c>
      <c r="M21" s="72"/>
      <c r="N21" s="71"/>
      <c r="P21" s="76">
        <f>'Oceny I sem_str 128'!$O$2</f>
        <v>0</v>
      </c>
      <c r="S21" s="77">
        <f>IF('Oceny I sem_str 128'!$O$4="","-",'Oceny I sem_str 128'!$O$4)</f>
        <v>0</v>
      </c>
      <c r="T21" s="76">
        <f t="shared" si="1"/>
        <v>0</v>
      </c>
      <c r="Z21" s="72"/>
      <c r="AG21" s="73"/>
    </row>
    <row r="22" spans="1:33" ht="14.25">
      <c r="A22" s="71"/>
      <c r="C22" s="76">
        <f>IF('Oceny I sem_str 128'!$P$2&lt;&gt;"",'Oceny I sem_str 128'!$P$2,"")</f>
        <v>0</v>
      </c>
      <c r="F22" s="77">
        <f>IF('Oceny I sem_str 128'!$P$3="","-",'Oceny I sem_str 128'!$P$3)</f>
        <v>0</v>
      </c>
      <c r="G22" s="76">
        <f t="shared" si="0"/>
        <v>0</v>
      </c>
      <c r="M22" s="72"/>
      <c r="N22" s="71"/>
      <c r="P22" s="76">
        <f>IF('Oceny I sem_str 128'!$P$2&lt;&gt;"",'Oceny I sem_str 128'!$P$2,"")</f>
        <v>0</v>
      </c>
      <c r="S22" s="77">
        <f>IF('Oceny I sem_str 128'!$P$4="","-",'Oceny I sem_str 128'!$P$4)</f>
        <v>0</v>
      </c>
      <c r="T22" s="76">
        <f t="shared" si="1"/>
        <v>0</v>
      </c>
      <c r="Z22" s="72"/>
      <c r="AG22" s="73"/>
    </row>
    <row r="23" spans="1:33" ht="14.25">
      <c r="A23" s="71"/>
      <c r="C23" s="76">
        <f>IF('Oceny I sem_str 128'!$Q$2&lt;&gt;"",'Oceny I sem_str 128'!$Q$2,"")</f>
        <v>0</v>
      </c>
      <c r="F23" s="77">
        <f>IF('Oceny I sem_str 128'!$Q$3="","-",'Oceny I sem_str 128'!$Q$3)</f>
        <v>0</v>
      </c>
      <c r="G23" s="76">
        <f t="shared" si="0"/>
        <v>0</v>
      </c>
      <c r="M23" s="72"/>
      <c r="N23" s="71"/>
      <c r="P23" s="76">
        <f>IF('Oceny I sem_str 128'!$Q$2&lt;&gt;"",'Oceny I sem_str 128'!$Q$2,"")</f>
        <v>0</v>
      </c>
      <c r="S23" s="77">
        <f>IF('Oceny I sem_str 128'!$Q$4="","-",'Oceny I sem_str 128'!$Q$4)</f>
        <v>0</v>
      </c>
      <c r="T23" s="76">
        <f t="shared" si="1"/>
        <v>0</v>
      </c>
      <c r="Z23" s="72"/>
      <c r="AG23" s="73"/>
    </row>
    <row r="24" spans="1:33" ht="14.25">
      <c r="A24" s="71"/>
      <c r="C24" s="76">
        <f>IF('Oceny I sem_str 128'!$R$2&lt;&gt;"",'Oceny I sem_str 128'!$R$2,"")</f>
        <v>0</v>
      </c>
      <c r="F24" s="77">
        <f>IF('Oceny I sem_str 128'!$R$3="","-",'Oceny I sem_str 128'!$R$3)</f>
        <v>0</v>
      </c>
      <c r="G24" s="76">
        <f t="shared" si="0"/>
        <v>0</v>
      </c>
      <c r="M24" s="72"/>
      <c r="N24" s="71"/>
      <c r="P24" s="76">
        <f>IF('Oceny I sem_str 128'!$R$2&lt;&gt;"",'Oceny I sem_str 128'!$R$2,"")</f>
        <v>0</v>
      </c>
      <c r="S24" s="77">
        <f>IF('Oceny I sem_str 128'!$R$4="","-",'Oceny I sem_str 128'!$R$4)</f>
        <v>0</v>
      </c>
      <c r="T24" s="76">
        <f t="shared" si="1"/>
        <v>0</v>
      </c>
      <c r="Z24" s="72"/>
      <c r="AG24" s="73"/>
    </row>
    <row r="25" spans="1:33" ht="14.25">
      <c r="A25" s="71"/>
      <c r="C25" s="76">
        <f>IF('Oceny I sem_str 128'!$S$2&lt;&gt;"",'Oceny I sem_str 128'!$S$2,"")</f>
        <v>0</v>
      </c>
      <c r="F25" s="77">
        <f>IF('Oceny I sem_str 128'!$S$3="","-",'Oceny I sem_str 128'!$S$3)</f>
        <v>0</v>
      </c>
      <c r="G25" s="76">
        <f t="shared" si="0"/>
        <v>0</v>
      </c>
      <c r="M25" s="72"/>
      <c r="N25" s="71"/>
      <c r="P25" s="76">
        <f>IF('Oceny I sem_str 128'!$S$2&lt;&gt;"",'Oceny I sem_str 128'!$S$2,"")</f>
        <v>0</v>
      </c>
      <c r="S25" s="77">
        <f>IF('Oceny I sem_str 128'!$S$4="","-",'Oceny I sem_str 128'!$S$4)</f>
        <v>0</v>
      </c>
      <c r="T25" s="76">
        <f t="shared" si="1"/>
        <v>0</v>
      </c>
      <c r="Z25" s="72"/>
      <c r="AG25" s="73"/>
    </row>
    <row r="26" spans="1:33" ht="18.75">
      <c r="A26" s="71"/>
      <c r="E26" s="70" t="s">
        <v>76</v>
      </c>
      <c r="H26" s="79">
        <f>'Oceny I sem_str 128'!$AC$3</f>
        <v>0</v>
      </c>
      <c r="I26" s="79"/>
      <c r="M26" s="72"/>
      <c r="N26" s="71"/>
      <c r="R26" s="70" t="s">
        <v>76</v>
      </c>
      <c r="U26" s="79">
        <f>'Oceny I sem_str 128'!$AC$4</f>
        <v>0</v>
      </c>
      <c r="V26" s="79"/>
      <c r="Z26" s="72"/>
      <c r="AG26" s="73"/>
    </row>
    <row r="27" spans="1:33" ht="14.25">
      <c r="A27" s="71"/>
      <c r="M27" s="72"/>
      <c r="N27" s="71"/>
      <c r="Z27" s="72"/>
      <c r="AG27" s="73"/>
    </row>
    <row r="28" spans="1:33" ht="18.75">
      <c r="A28" s="71"/>
      <c r="B28" s="70" t="s">
        <v>77</v>
      </c>
      <c r="I28" s="75">
        <f>'Oceny I sem_str 128'!$Z$3+'Oceny I sem_str 128'!$AA$3</f>
        <v>0</v>
      </c>
      <c r="K28" s="70" t="s">
        <v>78</v>
      </c>
      <c r="M28" s="72"/>
      <c r="N28" s="71"/>
      <c r="O28" s="70" t="s">
        <v>79</v>
      </c>
      <c r="V28" s="75">
        <f>'Oceny I sem_str 128'!$Z$4+'Oceny I sem_str 128'!$AA$4</f>
        <v>0</v>
      </c>
      <c r="X28" s="70" t="s">
        <v>78</v>
      </c>
      <c r="Z28" s="72"/>
      <c r="AG28" s="73"/>
    </row>
    <row r="29" spans="1:33" ht="14.25">
      <c r="A29" s="71"/>
      <c r="B29" s="76" t="s">
        <v>80</v>
      </c>
      <c r="M29" s="72"/>
      <c r="N29" s="71"/>
      <c r="O29" s="76" t="s">
        <v>80</v>
      </c>
      <c r="Z29" s="72"/>
      <c r="AG29" s="73"/>
    </row>
    <row r="30" spans="1:33" ht="18.75">
      <c r="A30" s="71"/>
      <c r="B30" s="70" t="s">
        <v>81</v>
      </c>
      <c r="D30" s="75">
        <f>'Oceny I sem_str 128'!$Z$3</f>
        <v>0</v>
      </c>
      <c r="E30" s="70" t="s">
        <v>82</v>
      </c>
      <c r="H30" s="75">
        <f>'Oceny I sem_str 128'!$AA$3</f>
        <v>0</v>
      </c>
      <c r="I30" s="70" t="s">
        <v>83</v>
      </c>
      <c r="K30" s="75">
        <f>'Oceny I sem_str 128'!$AB$3</f>
        <v>0</v>
      </c>
      <c r="M30" s="72"/>
      <c r="N30" s="71"/>
      <c r="O30" s="70" t="s">
        <v>81</v>
      </c>
      <c r="Q30" s="75">
        <f>'Oceny I sem_str 128'!$Z$4</f>
        <v>0</v>
      </c>
      <c r="R30" s="70" t="s">
        <v>82</v>
      </c>
      <c r="U30" s="75">
        <f>'Oceny I sem_str 128'!$AA$4</f>
        <v>0</v>
      </c>
      <c r="V30" s="70" t="s">
        <v>83</v>
      </c>
      <c r="X30" s="75">
        <f>'Oceny I sem_str 128'!$AB$4</f>
        <v>0</v>
      </c>
      <c r="Z30" s="72"/>
      <c r="AG30" s="73"/>
    </row>
    <row r="31" spans="1:33" ht="18.75">
      <c r="A31" s="71"/>
      <c r="F31" s="75"/>
      <c r="M31" s="72"/>
      <c r="N31" s="71"/>
      <c r="S31" s="75"/>
      <c r="Z31" s="72"/>
      <c r="AG31" s="73"/>
    </row>
    <row r="32" spans="1:33" ht="18.75">
      <c r="A32" s="71"/>
      <c r="B32" s="70" t="s">
        <v>37</v>
      </c>
      <c r="E32" s="80">
        <f>'Oceny I sem_str 128'!$AD$3</f>
        <v>0</v>
      </c>
      <c r="F32" s="75"/>
      <c r="M32" s="72"/>
      <c r="N32" s="71"/>
      <c r="O32" s="70" t="s">
        <v>37</v>
      </c>
      <c r="R32" s="80">
        <f>'Oceny I sem_str 128'!$AD$4</f>
        <v>0</v>
      </c>
      <c r="S32" s="75"/>
      <c r="Z32" s="72"/>
      <c r="AG32" s="73"/>
    </row>
    <row r="33" spans="1:33" ht="14.25">
      <c r="A33" s="71"/>
      <c r="M33" s="72"/>
      <c r="N33" s="71"/>
      <c r="Z33" s="72"/>
      <c r="AG33" s="73"/>
    </row>
    <row r="34" spans="1:33" ht="14.25">
      <c r="A34" s="71"/>
      <c r="B34" s="70" t="s">
        <v>84</v>
      </c>
      <c r="I34" s="70" t="s">
        <v>85</v>
      </c>
      <c r="M34" s="72"/>
      <c r="N34" s="71"/>
      <c r="O34" s="70" t="s">
        <v>84</v>
      </c>
      <c r="V34" s="70" t="s">
        <v>85</v>
      </c>
      <c r="Z34" s="72"/>
      <c r="AG34" s="73"/>
    </row>
    <row r="35" spans="1:33" ht="16.5">
      <c r="A35" s="71"/>
      <c r="B35" s="80">
        <f>Instrukcja!$I$1</f>
        <v>0</v>
      </c>
      <c r="I35" s="80">
        <f>Instrukcja!$D$1</f>
        <v>0</v>
      </c>
      <c r="M35" s="72"/>
      <c r="N35" s="71"/>
      <c r="O35" s="80">
        <f>Instrukcja!$I$1</f>
        <v>0</v>
      </c>
      <c r="V35" s="80">
        <f>Instrukcja!$D$1</f>
        <v>0</v>
      </c>
      <c r="Z35" s="72"/>
      <c r="AG35" s="73"/>
    </row>
    <row r="36" spans="1:33" ht="26.2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1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3"/>
      <c r="AG36" s="73"/>
    </row>
    <row r="37" spans="1:33" ht="14.25">
      <c r="A37" s="73"/>
      <c r="M37" s="72"/>
      <c r="N37" s="71"/>
      <c r="Z37" s="72"/>
      <c r="AG37" s="73"/>
    </row>
    <row r="38" spans="1:33" ht="14.25">
      <c r="A38" s="73"/>
      <c r="M38" s="72"/>
      <c r="N38" s="71"/>
      <c r="Z38" s="72"/>
      <c r="AG38" s="73"/>
    </row>
    <row r="39" spans="1:33" ht="16.5">
      <c r="A39" s="74">
        <f>Instrukcja!$D$12</f>
        <v>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>
        <f>Instrukcja!$D$12</f>
        <v>0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3"/>
      <c r="AB39" s="73"/>
      <c r="AC39" s="73"/>
      <c r="AD39" s="73"/>
      <c r="AE39" s="73"/>
      <c r="AF39" s="73"/>
      <c r="AG39" s="73"/>
    </row>
    <row r="40" spans="1:26" ht="16.5">
      <c r="A40" s="74">
        <f>Instrukcja!$D$13</f>
        <v>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>
        <f>Instrukcja!$D$13</f>
        <v>0</v>
      </c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6.5">
      <c r="A41" s="74">
        <f>Instrukcja!$D$14</f>
        <v>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>
        <f>Instrukcja!$D$14</f>
        <v>0</v>
      </c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3:26" ht="14.25">
      <c r="M42" s="72"/>
      <c r="N42" s="71"/>
      <c r="Z42" s="72"/>
    </row>
    <row r="43" spans="2:26" ht="18.75">
      <c r="B43" s="70" t="s">
        <v>72</v>
      </c>
      <c r="C43" s="75">
        <f>'Dane uczniów_str  6'!$B$5</f>
        <v>0</v>
      </c>
      <c r="G43" s="75">
        <f>'Dane uczniów_str  6'!$C$5</f>
        <v>0</v>
      </c>
      <c r="M43" s="72"/>
      <c r="N43" s="71"/>
      <c r="O43" s="70" t="s">
        <v>72</v>
      </c>
      <c r="P43" s="75">
        <f>'Dane uczniów_str  6'!$B$6</f>
        <v>0</v>
      </c>
      <c r="T43" s="75">
        <f>'Dane uczniów_str  6'!$C$6</f>
        <v>0</v>
      </c>
      <c r="Z43" s="72"/>
    </row>
    <row r="44" spans="3:26" ht="18.75">
      <c r="C44" s="75"/>
      <c r="G44" s="75"/>
      <c r="M44" s="72"/>
      <c r="N44" s="71"/>
      <c r="P44" s="75"/>
      <c r="T44" s="75"/>
      <c r="Z44" s="72"/>
    </row>
    <row r="45" spans="2:26" ht="18.75">
      <c r="B45" s="70" t="s">
        <v>73</v>
      </c>
      <c r="E45" s="75">
        <f>Instrukcja!$G$1</f>
        <v>0</v>
      </c>
      <c r="G45" s="70" t="s">
        <v>74</v>
      </c>
      <c r="K45" s="75">
        <f>'Dane uczniów_str  6'!$A$5</f>
        <v>3</v>
      </c>
      <c r="M45" s="72"/>
      <c r="N45" s="71"/>
      <c r="O45" s="70" t="s">
        <v>73</v>
      </c>
      <c r="R45" s="75">
        <f>Instrukcja!$G$1</f>
        <v>0</v>
      </c>
      <c r="T45" s="70" t="s">
        <v>74</v>
      </c>
      <c r="X45" s="75">
        <f>'Dane uczniów_str  6'!$A$6</f>
        <v>4</v>
      </c>
      <c r="Z45" s="72"/>
    </row>
    <row r="46" spans="3:26" ht="14.25">
      <c r="C46" s="76" t="s">
        <v>75</v>
      </c>
      <c r="F46" s="76">
        <f>IF('Oceny I sem_str 128'!$D$5="","-",'Oceny I sem_str 128'!$D$5)</f>
        <v>0</v>
      </c>
      <c r="M46" s="72"/>
      <c r="N46" s="71"/>
      <c r="P46" s="76" t="s">
        <v>75</v>
      </c>
      <c r="S46" s="76">
        <f>IF('Oceny I sem_str 128'!$D$6="","-",'Oceny I sem_str 128'!$D$6)</f>
        <v>0</v>
      </c>
      <c r="Z46" s="72"/>
    </row>
    <row r="47" spans="3:26" ht="14.25">
      <c r="C47" s="76">
        <f>'Oceny I sem_str 128'!$E$2</f>
        <v>0</v>
      </c>
      <c r="F47" s="78">
        <f>IF('Oceny I sem_str 128'!$E$5="","-",'Oceny I sem_str 128'!$E$5)</f>
        <v>0</v>
      </c>
      <c r="G47" s="76">
        <f aca="true" t="shared" si="2" ref="G47:G61">IF(F47=6,"celujący",IF(F47=5,"bardzo dobry",IF(F47=4,"dobry",IF(F47=3,"dostateczny",IF(F47=2,"dopuszczający",IF(F47=1,"niedostateczny","-"))))))</f>
        <v>0</v>
      </c>
      <c r="M47" s="72"/>
      <c r="N47" s="71"/>
      <c r="P47" s="76">
        <f>'Oceny I sem_str 128'!$E$2</f>
        <v>0</v>
      </c>
      <c r="S47" s="78">
        <f>IF('Oceny I sem_str 128'!$E$6="","-",'Oceny I sem_str 128'!$E$6)</f>
        <v>0</v>
      </c>
      <c r="T47" s="76">
        <f aca="true" t="shared" si="3" ref="T47:T61">IF(S47=6,"celujący",IF(S47=5,"bardzo dobry",IF(S47=4,"dobry",IF(S47=3,"dostateczny",IF(S47=2,"dopuszczający",IF(S47=1,"niedostateczny","-"))))))</f>
        <v>0</v>
      </c>
      <c r="Z47" s="72"/>
    </row>
    <row r="48" spans="3:26" ht="14.25">
      <c r="C48" s="76">
        <f>'Oceny I sem_str 128'!$F$2</f>
        <v>0</v>
      </c>
      <c r="F48" s="78">
        <f>IF('Oceny I sem_str 128'!$F$5="","-",'Oceny I sem_str 128'!$F$5)</f>
        <v>0</v>
      </c>
      <c r="G48" s="76">
        <f t="shared" si="2"/>
        <v>0</v>
      </c>
      <c r="M48" s="72"/>
      <c r="N48" s="71"/>
      <c r="P48" s="76">
        <f>'Oceny I sem_str 128'!$F$2</f>
        <v>0</v>
      </c>
      <c r="S48" s="78">
        <f>IF('Oceny I sem_str 128'!$F$6="","-",'Oceny I sem_str 128'!$F$6)</f>
        <v>0</v>
      </c>
      <c r="T48" s="76">
        <f t="shared" si="3"/>
        <v>0</v>
      </c>
      <c r="Z48" s="72"/>
    </row>
    <row r="49" spans="3:26" ht="14.25">
      <c r="C49" s="76">
        <f>'Oceny I sem_str 128'!$G$2</f>
        <v>0</v>
      </c>
      <c r="F49" s="78">
        <f>IF('Oceny I sem_str 128'!$G$5="","-",'Oceny I sem_str 128'!$G$5)</f>
        <v>0</v>
      </c>
      <c r="G49" s="76">
        <f t="shared" si="2"/>
        <v>0</v>
      </c>
      <c r="M49" s="72"/>
      <c r="N49" s="71"/>
      <c r="P49" s="76">
        <f>'Oceny I sem_str 128'!$G$2</f>
        <v>0</v>
      </c>
      <c r="S49" s="78">
        <f>IF('Oceny I sem_str 128'!$G$6="","-",'Oceny I sem_str 128'!$G$6)</f>
        <v>0</v>
      </c>
      <c r="T49" s="76">
        <f t="shared" si="3"/>
        <v>0</v>
      </c>
      <c r="Z49" s="72"/>
    </row>
    <row r="50" spans="3:26" ht="14.25">
      <c r="C50" s="76">
        <f>'Oceny I sem_str 128'!$H$2</f>
        <v>0</v>
      </c>
      <c r="F50" s="78">
        <f>IF('Oceny I sem_str 128'!$H$5="","-",'Oceny I sem_str 128'!$H$5)</f>
        <v>0</v>
      </c>
      <c r="G50" s="76">
        <f t="shared" si="2"/>
        <v>0</v>
      </c>
      <c r="M50" s="72"/>
      <c r="N50" s="71"/>
      <c r="P50" s="76">
        <f>'Oceny I sem_str 128'!$H$2</f>
        <v>0</v>
      </c>
      <c r="S50" s="78">
        <f>IF('Oceny I sem_str 128'!$H$6="","-",'Oceny I sem_str 128'!$H$6)</f>
        <v>0</v>
      </c>
      <c r="T50" s="76">
        <f t="shared" si="3"/>
        <v>0</v>
      </c>
      <c r="Z50" s="72"/>
    </row>
    <row r="51" spans="3:26" ht="14.25">
      <c r="C51" s="76">
        <f>'Oceny I sem_str 128'!$I$2</f>
        <v>0</v>
      </c>
      <c r="F51" s="78">
        <f>IF('Oceny I sem_str 128'!$I$5="","-",'Oceny I sem_str 128'!$I$5)</f>
        <v>0</v>
      </c>
      <c r="G51" s="76">
        <f t="shared" si="2"/>
        <v>0</v>
      </c>
      <c r="M51" s="72"/>
      <c r="N51" s="71"/>
      <c r="P51" s="76">
        <f>'Oceny I sem_str 128'!$I$2</f>
        <v>0</v>
      </c>
      <c r="S51" s="78">
        <f>IF('Oceny I sem_str 128'!$I$6="","-",'Oceny I sem_str 128'!$I$6)</f>
        <v>0</v>
      </c>
      <c r="T51" s="76">
        <f t="shared" si="3"/>
        <v>0</v>
      </c>
      <c r="Z51" s="72"/>
    </row>
    <row r="52" spans="3:26" ht="14.25">
      <c r="C52" s="76">
        <f>'Oceny I sem_str 128'!$J$2</f>
        <v>0</v>
      </c>
      <c r="F52" s="78">
        <f>IF('Oceny I sem_str 128'!$J$5="","-",'Oceny I sem_str 128'!$J$5)</f>
        <v>0</v>
      </c>
      <c r="G52" s="76">
        <f t="shared" si="2"/>
        <v>0</v>
      </c>
      <c r="M52" s="72"/>
      <c r="N52" s="71"/>
      <c r="P52" s="76">
        <f>'Oceny I sem_str 128'!$J$2</f>
        <v>0</v>
      </c>
      <c r="S52" s="78">
        <f>IF('Oceny I sem_str 128'!$J$6="","-",'Oceny I sem_str 128'!$J$6)</f>
        <v>0</v>
      </c>
      <c r="T52" s="76">
        <f t="shared" si="3"/>
        <v>0</v>
      </c>
      <c r="Z52" s="72"/>
    </row>
    <row r="53" spans="3:26" ht="14.25">
      <c r="C53" s="76">
        <f>'Oceny I sem_str 128'!$K$2</f>
        <v>0</v>
      </c>
      <c r="F53" s="78">
        <f>IF('Oceny I sem_str 128'!$K$5="","-",'Oceny I sem_str 128'!$K$5)</f>
        <v>0</v>
      </c>
      <c r="G53" s="76">
        <f t="shared" si="2"/>
        <v>0</v>
      </c>
      <c r="M53" s="72"/>
      <c r="N53" s="71"/>
      <c r="P53" s="76">
        <f>'Oceny I sem_str 128'!$K$2</f>
        <v>0</v>
      </c>
      <c r="S53" s="78">
        <f>IF('Oceny I sem_str 128'!$K$6="","-",'Oceny I sem_str 128'!$K$6)</f>
        <v>0</v>
      </c>
      <c r="T53" s="76">
        <f t="shared" si="3"/>
        <v>0</v>
      </c>
      <c r="Z53" s="72"/>
    </row>
    <row r="54" spans="3:26" ht="14.25">
      <c r="C54" s="76">
        <f>'Oceny I sem_str 128'!$L$2</f>
        <v>0</v>
      </c>
      <c r="F54" s="78">
        <f>IF('Oceny I sem_str 128'!$L$5="","-",'Oceny I sem_str 128'!$L$5)</f>
        <v>0</v>
      </c>
      <c r="G54" s="76">
        <f t="shared" si="2"/>
        <v>0</v>
      </c>
      <c r="M54" s="72"/>
      <c r="N54" s="71"/>
      <c r="P54" s="76">
        <f>'Oceny I sem_str 128'!$L$2</f>
        <v>0</v>
      </c>
      <c r="S54" s="78">
        <f>IF('Oceny I sem_str 128'!$L$6="","-",'Oceny I sem_str 128'!$L$6)</f>
        <v>0</v>
      </c>
      <c r="T54" s="76">
        <f t="shared" si="3"/>
        <v>0</v>
      </c>
      <c r="Z54" s="72"/>
    </row>
    <row r="55" spans="3:26" ht="14.25">
      <c r="C55" s="76">
        <f>'Oceny I sem_str 128'!$M$2</f>
        <v>0</v>
      </c>
      <c r="F55" s="78">
        <f>IF('Oceny I sem_str 128'!$M$5="","-",'Oceny I sem_str 128'!$M$5)</f>
        <v>0</v>
      </c>
      <c r="G55" s="76">
        <f t="shared" si="2"/>
        <v>0</v>
      </c>
      <c r="M55" s="72"/>
      <c r="N55" s="71"/>
      <c r="P55" s="76">
        <f>'Oceny I sem_str 128'!$M$2</f>
        <v>0</v>
      </c>
      <c r="S55" s="78">
        <f>IF('Oceny I sem_str 128'!$M$6="","-",'Oceny I sem_str 128'!$M$6)</f>
        <v>0</v>
      </c>
      <c r="T55" s="76">
        <f t="shared" si="3"/>
        <v>0</v>
      </c>
      <c r="Z55" s="72"/>
    </row>
    <row r="56" spans="3:26" ht="14.25">
      <c r="C56" s="76">
        <f>'Oceny I sem_str 128'!$N$2</f>
        <v>0</v>
      </c>
      <c r="F56" s="78">
        <f>IF('Oceny I sem_str 128'!$N$5="","-",'Oceny I sem_str 128'!$N$5)</f>
        <v>0</v>
      </c>
      <c r="G56" s="76">
        <f t="shared" si="2"/>
        <v>0</v>
      </c>
      <c r="M56" s="72"/>
      <c r="N56" s="71"/>
      <c r="P56" s="76">
        <f>'Oceny I sem_str 128'!$N$2</f>
        <v>0</v>
      </c>
      <c r="S56" s="78">
        <f>IF('Oceny I sem_str 128'!$N$6="","-",'Oceny I sem_str 128'!$N$6)</f>
        <v>0</v>
      </c>
      <c r="T56" s="76">
        <f t="shared" si="3"/>
        <v>0</v>
      </c>
      <c r="Z56" s="72"/>
    </row>
    <row r="57" spans="3:26" ht="14.25">
      <c r="C57" s="76">
        <f>'Oceny I sem_str 128'!$O$2</f>
        <v>0</v>
      </c>
      <c r="F57" s="77">
        <f>IF('Oceny I sem_str 128'!$O$5="","-",'Oceny I sem_str 128'!$O$5)</f>
        <v>0</v>
      </c>
      <c r="G57" s="76">
        <f t="shared" si="2"/>
        <v>0</v>
      </c>
      <c r="M57" s="72"/>
      <c r="N57" s="71"/>
      <c r="P57" s="76">
        <f>'Oceny I sem_str 128'!$O$2</f>
        <v>0</v>
      </c>
      <c r="S57" s="77">
        <f>IF('Oceny I sem_str 128'!$O$6="","-",'Oceny I sem_str 128'!$O$6)</f>
        <v>0</v>
      </c>
      <c r="T57" s="76">
        <f t="shared" si="3"/>
        <v>0</v>
      </c>
      <c r="Z57" s="72"/>
    </row>
    <row r="58" spans="3:26" ht="14.25">
      <c r="C58" s="76">
        <f>IF('Oceny I sem_str 128'!$P$2&lt;&gt;"",'Oceny I sem_str 128'!$P$2,"")</f>
        <v>0</v>
      </c>
      <c r="F58" s="77">
        <f>IF('Oceny I sem_str 128'!$P$5="","-",'Oceny I sem_str 128'!$P$5)</f>
        <v>0</v>
      </c>
      <c r="G58" s="76">
        <f t="shared" si="2"/>
        <v>0</v>
      </c>
      <c r="M58" s="72"/>
      <c r="N58" s="71"/>
      <c r="P58" s="76">
        <f>IF('Oceny I sem_str 128'!$P$2&lt;&gt;"",'Oceny I sem_str 128'!$P$2,"")</f>
        <v>0</v>
      </c>
      <c r="S58" s="77">
        <f>IF('Oceny I sem_str 128'!$P$6="","-",'Oceny I sem_str 128'!$P$6)</f>
        <v>0</v>
      </c>
      <c r="T58" s="76">
        <f t="shared" si="3"/>
        <v>0</v>
      </c>
      <c r="Z58" s="72"/>
    </row>
    <row r="59" spans="3:26" ht="14.25">
      <c r="C59" s="76">
        <f>IF('Oceny I sem_str 128'!$Q$2&lt;&gt;"",'Oceny I sem_str 128'!$Q$2,"")</f>
        <v>0</v>
      </c>
      <c r="F59" s="77">
        <f>IF('Oceny I sem_str 128'!$Q$5="","-",'Oceny I sem_str 128'!$Q$5)</f>
        <v>0</v>
      </c>
      <c r="G59" s="76">
        <f t="shared" si="2"/>
        <v>0</v>
      </c>
      <c r="M59" s="72"/>
      <c r="N59" s="71"/>
      <c r="P59" s="76">
        <f>IF('Oceny I sem_str 128'!$Q$2&lt;&gt;"",'Oceny I sem_str 128'!$Q$2,"")</f>
        <v>0</v>
      </c>
      <c r="S59" s="77">
        <f>IF('Oceny I sem_str 128'!$Q$6="","-",'Oceny I sem_str 128'!$Q$6)</f>
        <v>0</v>
      </c>
      <c r="T59" s="76">
        <f t="shared" si="3"/>
        <v>0</v>
      </c>
      <c r="Z59" s="72"/>
    </row>
    <row r="60" spans="3:26" ht="14.25">
      <c r="C60" s="76">
        <f>IF('Oceny I sem_str 128'!$R$2&lt;&gt;"",'Oceny I sem_str 128'!$R$2,"")</f>
        <v>0</v>
      </c>
      <c r="F60" s="77">
        <f>IF('Oceny I sem_str 128'!$R$5="","-",'Oceny I sem_str 128'!$R$5)</f>
        <v>0</v>
      </c>
      <c r="G60" s="76">
        <f t="shared" si="2"/>
        <v>0</v>
      </c>
      <c r="M60" s="72"/>
      <c r="N60" s="71"/>
      <c r="P60" s="76">
        <f>IF('Oceny I sem_str 128'!$R$2&lt;&gt;"",'Oceny I sem_str 128'!$R$2,"")</f>
        <v>0</v>
      </c>
      <c r="S60" s="77">
        <f>IF('Oceny I sem_str 128'!$R$6="","-",'Oceny I sem_str 128'!$R$6)</f>
        <v>0</v>
      </c>
      <c r="T60" s="76">
        <f t="shared" si="3"/>
        <v>0</v>
      </c>
      <c r="Z60" s="72"/>
    </row>
    <row r="61" spans="3:26" ht="14.25">
      <c r="C61" s="76">
        <f>IF('Oceny I sem_str 128'!$S$2&lt;&gt;"",'Oceny I sem_str 128'!$S$2,"")</f>
        <v>0</v>
      </c>
      <c r="F61" s="77">
        <f>IF('Oceny I sem_str 128'!$S$5="","-",'Oceny I sem_str 128'!$S$5)</f>
        <v>0</v>
      </c>
      <c r="G61" s="76">
        <f t="shared" si="2"/>
        <v>0</v>
      </c>
      <c r="M61" s="72"/>
      <c r="N61" s="71"/>
      <c r="P61" s="76">
        <f>IF('Oceny I sem_str 128'!$S$2&lt;&gt;"",'Oceny I sem_str 128'!$S$2,"")</f>
        <v>0</v>
      </c>
      <c r="S61" s="77">
        <f>IF('Oceny I sem_str 128'!$S$6="","-",'Oceny I sem_str 128'!$S$6)</f>
        <v>0</v>
      </c>
      <c r="T61" s="76">
        <f t="shared" si="3"/>
        <v>0</v>
      </c>
      <c r="Z61" s="72"/>
    </row>
    <row r="62" spans="5:26" ht="18.75">
      <c r="E62" s="70" t="s">
        <v>76</v>
      </c>
      <c r="H62" s="79">
        <f>'Oceny I sem_str 128'!$AC$5</f>
        <v>0</v>
      </c>
      <c r="I62" s="79"/>
      <c r="M62" s="72"/>
      <c r="N62" s="71"/>
      <c r="R62" s="70" t="s">
        <v>76</v>
      </c>
      <c r="U62" s="79">
        <f>'Oceny I sem_str 128'!$AC$6</f>
        <v>0</v>
      </c>
      <c r="V62" s="79"/>
      <c r="Z62" s="72"/>
    </row>
    <row r="63" spans="13:26" ht="14.25">
      <c r="M63" s="72"/>
      <c r="N63" s="71"/>
      <c r="Z63" s="72"/>
    </row>
    <row r="64" spans="2:26" ht="18.75">
      <c r="B64" s="70" t="s">
        <v>77</v>
      </c>
      <c r="I64" s="75">
        <f>'Oceny I sem_str 128'!$Z$5+'Oceny I sem_str 128'!$AA$5</f>
        <v>0</v>
      </c>
      <c r="K64" s="84" t="s">
        <v>78</v>
      </c>
      <c r="M64" s="72"/>
      <c r="N64" s="71"/>
      <c r="O64" s="70" t="s">
        <v>79</v>
      </c>
      <c r="V64" s="75">
        <f>'Oceny I sem_str 128'!$Z$6+'Oceny I sem_str 128'!$AA$6</f>
        <v>0</v>
      </c>
      <c r="X64" s="70" t="s">
        <v>78</v>
      </c>
      <c r="Z64" s="72"/>
    </row>
    <row r="65" spans="2:26" ht="14.25">
      <c r="B65" s="76" t="s">
        <v>80</v>
      </c>
      <c r="M65" s="72"/>
      <c r="N65" s="71"/>
      <c r="O65" s="76" t="s">
        <v>80</v>
      </c>
      <c r="Z65" s="72"/>
    </row>
    <row r="66" spans="2:26" ht="18.75">
      <c r="B66" s="70" t="s">
        <v>81</v>
      </c>
      <c r="D66" s="75">
        <f>'Oceny I sem_str 128'!$Z$5</f>
        <v>0</v>
      </c>
      <c r="E66" s="70" t="s">
        <v>82</v>
      </c>
      <c r="H66" s="75">
        <f>'Oceny I sem_str 128'!$AA$5</f>
        <v>0</v>
      </c>
      <c r="I66" s="70" t="s">
        <v>83</v>
      </c>
      <c r="K66" s="75">
        <f>'Oceny I sem_str 128'!$AB$5</f>
        <v>0</v>
      </c>
      <c r="M66" s="72"/>
      <c r="N66" s="71"/>
      <c r="O66" s="70" t="s">
        <v>81</v>
      </c>
      <c r="Q66" s="75">
        <f>'Oceny I sem_str 128'!$Z$6</f>
        <v>0</v>
      </c>
      <c r="R66" s="70" t="s">
        <v>82</v>
      </c>
      <c r="U66" s="75">
        <f>'Oceny I sem_str 128'!$AA$6</f>
        <v>0</v>
      </c>
      <c r="V66" s="70" t="s">
        <v>83</v>
      </c>
      <c r="X66" s="75">
        <f>'Oceny I sem_str 128'!$AB$6</f>
        <v>0</v>
      </c>
      <c r="Z66" s="72"/>
    </row>
    <row r="67" spans="6:26" ht="18.75">
      <c r="F67" s="75"/>
      <c r="M67" s="72"/>
      <c r="N67" s="71"/>
      <c r="S67" s="75"/>
      <c r="Z67" s="72"/>
    </row>
    <row r="68" spans="2:26" ht="18.75">
      <c r="B68" s="70" t="s">
        <v>37</v>
      </c>
      <c r="E68" s="80">
        <f>'Oceny I sem_str 128'!$AD$5</f>
        <v>0</v>
      </c>
      <c r="F68" s="75"/>
      <c r="M68" s="72"/>
      <c r="N68" s="71"/>
      <c r="O68" s="70" t="s">
        <v>37</v>
      </c>
      <c r="R68" s="80">
        <f>'Oceny I sem_str 128'!$AD$6</f>
        <v>0</v>
      </c>
      <c r="S68" s="75"/>
      <c r="Z68" s="72"/>
    </row>
    <row r="69" spans="13:26" ht="14.25">
      <c r="M69" s="72"/>
      <c r="N69" s="71"/>
      <c r="Z69" s="72"/>
    </row>
    <row r="70" spans="2:26" ht="14.25">
      <c r="B70" s="70" t="s">
        <v>84</v>
      </c>
      <c r="I70" s="70" t="s">
        <v>85</v>
      </c>
      <c r="M70" s="72"/>
      <c r="N70" s="71"/>
      <c r="O70" s="70" t="s">
        <v>84</v>
      </c>
      <c r="V70" s="70" t="s">
        <v>85</v>
      </c>
      <c r="Z70" s="72"/>
    </row>
    <row r="71" spans="2:26" ht="21.75" customHeight="1">
      <c r="B71" s="80">
        <f>Instrukcja!$I$1</f>
        <v>0</v>
      </c>
      <c r="I71" s="80">
        <f>Instrukcja!$D$1</f>
        <v>0</v>
      </c>
      <c r="M71" s="72"/>
      <c r="N71" s="71"/>
      <c r="O71" s="80">
        <f>Instrukcja!$I$1</f>
        <v>0</v>
      </c>
      <c r="V71" s="80">
        <f>Instrukcja!$D$1</f>
        <v>0</v>
      </c>
      <c r="Z71" s="72"/>
    </row>
    <row r="72" spans="2:26" ht="15.75" customHeight="1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81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3"/>
    </row>
    <row r="73" spans="13:26" ht="14.25">
      <c r="M73" s="72"/>
      <c r="N73" s="71"/>
      <c r="Z73" s="72"/>
    </row>
    <row r="74" spans="13:26" ht="14.25">
      <c r="M74" s="72"/>
      <c r="N74" s="71"/>
      <c r="Z74" s="72"/>
    </row>
    <row r="75" spans="1:26" ht="16.5">
      <c r="A75" s="74">
        <f>Instrukcja!$D$12</f>
        <v>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85">
        <f>Instrukcja!$D$12</f>
        <v>0</v>
      </c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6.5">
      <c r="A76" s="74">
        <f>Instrukcja!$D$13</f>
        <v>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85">
        <f>Instrukcja!$D$13</f>
        <v>0</v>
      </c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6.5">
      <c r="A77" s="74">
        <f>Instrukcja!$D$14</f>
        <v>0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85">
        <f>Instrukcja!$D$14</f>
        <v>0</v>
      </c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3:26" ht="14.25">
      <c r="M78" s="72"/>
      <c r="N78" s="71"/>
      <c r="Z78" s="72"/>
    </row>
    <row r="79" spans="2:26" ht="18.75">
      <c r="B79" s="70" t="s">
        <v>72</v>
      </c>
      <c r="C79" s="75">
        <f>'Dane uczniów_str  6'!$B$7</f>
        <v>0</v>
      </c>
      <c r="G79" s="75">
        <f>'Dane uczniów_str  6'!$C$7</f>
        <v>0</v>
      </c>
      <c r="M79" s="72"/>
      <c r="N79" s="71"/>
      <c r="O79" s="70" t="s">
        <v>72</v>
      </c>
      <c r="P79" s="75">
        <f>'Dane uczniów_str  6'!$B$8</f>
        <v>0</v>
      </c>
      <c r="T79" s="75">
        <f>'Dane uczniów_str  6'!$C$8</f>
        <v>0</v>
      </c>
      <c r="Z79" s="72"/>
    </row>
    <row r="80" spans="3:26" ht="18.75">
      <c r="C80" s="75"/>
      <c r="G80" s="75"/>
      <c r="M80" s="72"/>
      <c r="N80" s="71"/>
      <c r="P80" s="75"/>
      <c r="T80" s="75"/>
      <c r="Z80" s="72"/>
    </row>
    <row r="81" spans="2:26" ht="18.75">
      <c r="B81" s="70" t="s">
        <v>73</v>
      </c>
      <c r="E81" s="75">
        <f>Instrukcja!$G$1</f>
        <v>0</v>
      </c>
      <c r="G81" s="70" t="s">
        <v>74</v>
      </c>
      <c r="K81" s="75">
        <f>'Dane uczniów_str  6'!$A$7</f>
        <v>5</v>
      </c>
      <c r="M81" s="72"/>
      <c r="N81" s="71"/>
      <c r="O81" s="70" t="s">
        <v>73</v>
      </c>
      <c r="R81" s="75">
        <f>Instrukcja!$G$1</f>
        <v>0</v>
      </c>
      <c r="T81" s="70" t="s">
        <v>74</v>
      </c>
      <c r="X81" s="75">
        <f>'Dane uczniów_str  6'!$A$8</f>
        <v>6</v>
      </c>
      <c r="Z81" s="72"/>
    </row>
    <row r="82" spans="3:26" ht="14.25">
      <c r="C82" s="76" t="s">
        <v>75</v>
      </c>
      <c r="F82" s="76">
        <f>IF('Oceny I sem_str 128'!$D$7="","-",'Oceny I sem_str 128'!$D$7)</f>
        <v>0</v>
      </c>
      <c r="M82" s="72"/>
      <c r="N82" s="71"/>
      <c r="P82" s="76" t="s">
        <v>75</v>
      </c>
      <c r="S82" s="76">
        <f>IF('Oceny I sem_str 128'!$D$8="","-",'Oceny I sem_str 128'!$D$8)</f>
        <v>0</v>
      </c>
      <c r="Z82" s="72"/>
    </row>
    <row r="83" spans="3:26" ht="14.25">
      <c r="C83" s="76">
        <f>'Oceny I sem_str 128'!$E$2</f>
        <v>0</v>
      </c>
      <c r="F83" s="78">
        <f>IF('Oceny I sem_str 128'!$E$7="","-",'Oceny I sem_str 128'!$E$7)</f>
        <v>0</v>
      </c>
      <c r="G83" s="76">
        <f aca="true" t="shared" si="4" ref="G83:G97">IF(F83=6,"celujący",IF(F83=5,"bardzo dobry",IF(F83=4,"dobry",IF(F83=3,"dostateczny",IF(F83=2,"dopuszczający",IF(F83=1,"niedostateczny","-"))))))</f>
        <v>0</v>
      </c>
      <c r="M83" s="72"/>
      <c r="N83" s="71"/>
      <c r="P83" s="76">
        <f>'Oceny I sem_str 128'!$E$2</f>
        <v>0</v>
      </c>
      <c r="S83" s="78">
        <f>IF('Oceny I sem_str 128'!$E$8="","-",'Oceny I sem_str 128'!$E$8)</f>
        <v>0</v>
      </c>
      <c r="T83" s="76">
        <f aca="true" t="shared" si="5" ref="T83:T97">IF(S83=6,"celujący",IF(S83=5,"bardzo dobry",IF(S83=4,"dobry",IF(S83=3,"dostateczny",IF(S83=2,"dopuszczający",IF(S83=1,"niedostateczny","-"))))))</f>
        <v>0</v>
      </c>
      <c r="Z83" s="72"/>
    </row>
    <row r="84" spans="3:26" ht="14.25">
      <c r="C84" s="76">
        <f>'Oceny I sem_str 128'!$F$2</f>
        <v>0</v>
      </c>
      <c r="F84" s="78">
        <f>IF('Oceny I sem_str 128'!$F$7="","-",'Oceny I sem_str 128'!$F$7)</f>
        <v>0</v>
      </c>
      <c r="G84" s="76">
        <f t="shared" si="4"/>
        <v>0</v>
      </c>
      <c r="M84" s="72"/>
      <c r="N84" s="71"/>
      <c r="P84" s="76">
        <f>'Oceny I sem_str 128'!$F$2</f>
        <v>0</v>
      </c>
      <c r="S84" s="78">
        <f>IF('Oceny I sem_str 128'!$F$8="","-",'Oceny I sem_str 128'!$F$8)</f>
        <v>0</v>
      </c>
      <c r="T84" s="76">
        <f t="shared" si="5"/>
        <v>0</v>
      </c>
      <c r="Z84" s="72"/>
    </row>
    <row r="85" spans="3:26" ht="14.25">
      <c r="C85" s="76">
        <f>'Oceny I sem_str 128'!$G$2</f>
        <v>0</v>
      </c>
      <c r="F85" s="78">
        <f>IF('Oceny I sem_str 128'!$G$7="","-",'Oceny I sem_str 128'!$G$7)</f>
        <v>0</v>
      </c>
      <c r="G85" s="76">
        <f t="shared" si="4"/>
        <v>0</v>
      </c>
      <c r="M85" s="72"/>
      <c r="N85" s="71"/>
      <c r="P85" s="76">
        <f>'Oceny I sem_str 128'!$G$2</f>
        <v>0</v>
      </c>
      <c r="S85" s="78">
        <f>IF('Oceny I sem_str 128'!$G$8="","-",'Oceny I sem_str 128'!$G$8)</f>
        <v>0</v>
      </c>
      <c r="T85" s="76">
        <f t="shared" si="5"/>
        <v>0</v>
      </c>
      <c r="Z85" s="72"/>
    </row>
    <row r="86" spans="3:26" ht="14.25">
      <c r="C86" s="76">
        <f>'Oceny I sem_str 128'!$H$2</f>
        <v>0</v>
      </c>
      <c r="F86" s="78">
        <f>IF('Oceny I sem_str 128'!$H$7="","-",'Oceny I sem_str 128'!$H$7)</f>
        <v>0</v>
      </c>
      <c r="G86" s="76">
        <f t="shared" si="4"/>
        <v>0</v>
      </c>
      <c r="M86" s="72"/>
      <c r="N86" s="71"/>
      <c r="P86" s="76">
        <f>'Oceny I sem_str 128'!$H$2</f>
        <v>0</v>
      </c>
      <c r="S86" s="78">
        <f>IF('Oceny I sem_str 128'!$H$8="","-",'Oceny I sem_str 128'!$H$8)</f>
        <v>0</v>
      </c>
      <c r="T86" s="76">
        <f t="shared" si="5"/>
        <v>0</v>
      </c>
      <c r="Z86" s="72"/>
    </row>
    <row r="87" spans="3:26" ht="14.25">
      <c r="C87" s="76">
        <f>'Oceny I sem_str 128'!$I$2</f>
        <v>0</v>
      </c>
      <c r="F87" s="78">
        <f>IF('Oceny I sem_str 128'!$I$7="","-",'Oceny I sem_str 128'!$I$7)</f>
        <v>0</v>
      </c>
      <c r="G87" s="76">
        <f t="shared" si="4"/>
        <v>0</v>
      </c>
      <c r="M87" s="72"/>
      <c r="N87" s="71"/>
      <c r="P87" s="76">
        <f>'Oceny I sem_str 128'!$I$2</f>
        <v>0</v>
      </c>
      <c r="S87" s="78">
        <f>IF('Oceny I sem_str 128'!$I$8="","-",'Oceny I sem_str 128'!$I$8)</f>
        <v>0</v>
      </c>
      <c r="T87" s="76">
        <f t="shared" si="5"/>
        <v>0</v>
      </c>
      <c r="Z87" s="72"/>
    </row>
    <row r="88" spans="3:26" ht="14.25">
      <c r="C88" s="76">
        <f>'Oceny I sem_str 128'!$J$2</f>
        <v>0</v>
      </c>
      <c r="F88" s="78">
        <f>IF('Oceny I sem_str 128'!$J$7="","-",'Oceny I sem_str 128'!$J$7)</f>
        <v>0</v>
      </c>
      <c r="G88" s="76">
        <f t="shared" si="4"/>
        <v>0</v>
      </c>
      <c r="M88" s="72"/>
      <c r="N88" s="71"/>
      <c r="P88" s="76">
        <f>'Oceny I sem_str 128'!$J$2</f>
        <v>0</v>
      </c>
      <c r="S88" s="78">
        <f>IF('Oceny I sem_str 128'!$J$8="","-",'Oceny I sem_str 128'!$J$8)</f>
        <v>0</v>
      </c>
      <c r="T88" s="76">
        <f t="shared" si="5"/>
        <v>0</v>
      </c>
      <c r="Z88" s="72"/>
    </row>
    <row r="89" spans="3:26" ht="14.25">
      <c r="C89" s="76">
        <f>'Oceny I sem_str 128'!$K$2</f>
        <v>0</v>
      </c>
      <c r="F89" s="78">
        <f>IF('Oceny I sem_str 128'!$K$7="","-",'Oceny I sem_str 128'!$K$7)</f>
        <v>0</v>
      </c>
      <c r="G89" s="76">
        <f t="shared" si="4"/>
        <v>0</v>
      </c>
      <c r="M89" s="72"/>
      <c r="N89" s="71"/>
      <c r="P89" s="76">
        <f>'Oceny I sem_str 128'!$K$2</f>
        <v>0</v>
      </c>
      <c r="S89" s="78">
        <f>IF('Oceny I sem_str 128'!$K$8="","-",'Oceny I sem_str 128'!$K$8)</f>
        <v>0</v>
      </c>
      <c r="T89" s="76">
        <f t="shared" si="5"/>
        <v>0</v>
      </c>
      <c r="Z89" s="72"/>
    </row>
    <row r="90" spans="3:26" ht="14.25">
      <c r="C90" s="76">
        <f>'Oceny I sem_str 128'!$L$2</f>
        <v>0</v>
      </c>
      <c r="F90" s="78">
        <f>IF('Oceny I sem_str 128'!$L$7="","-",'Oceny I sem_str 128'!$L$7)</f>
        <v>0</v>
      </c>
      <c r="G90" s="76">
        <f t="shared" si="4"/>
        <v>0</v>
      </c>
      <c r="M90" s="72"/>
      <c r="N90" s="71"/>
      <c r="P90" s="76">
        <f>'Oceny I sem_str 128'!$L$2</f>
        <v>0</v>
      </c>
      <c r="S90" s="78">
        <f>IF('Oceny I sem_str 128'!$L$8="","-",'Oceny I sem_str 128'!$L$8)</f>
        <v>0</v>
      </c>
      <c r="T90" s="76">
        <f t="shared" si="5"/>
        <v>0</v>
      </c>
      <c r="Z90" s="72"/>
    </row>
    <row r="91" spans="3:26" ht="14.25">
      <c r="C91" s="76">
        <f>'Oceny I sem_str 128'!$M$2</f>
        <v>0</v>
      </c>
      <c r="F91" s="78">
        <f>IF('Oceny I sem_str 128'!$M$7="","-",'Oceny I sem_str 128'!$M$7)</f>
        <v>0</v>
      </c>
      <c r="G91" s="76">
        <f t="shared" si="4"/>
        <v>0</v>
      </c>
      <c r="M91" s="72"/>
      <c r="N91" s="71"/>
      <c r="P91" s="76">
        <f>'Oceny I sem_str 128'!$M$2</f>
        <v>0</v>
      </c>
      <c r="S91" s="78">
        <f>IF('Oceny I sem_str 128'!$M$8="","-",'Oceny I sem_str 128'!$M$8)</f>
        <v>0</v>
      </c>
      <c r="T91" s="76">
        <f t="shared" si="5"/>
        <v>0</v>
      </c>
      <c r="Z91" s="72"/>
    </row>
    <row r="92" spans="3:26" ht="14.25">
      <c r="C92" s="76">
        <f>'Oceny I sem_str 128'!$N$2</f>
        <v>0</v>
      </c>
      <c r="F92" s="78">
        <f>IF('Oceny I sem_str 128'!$N$7="","-",'Oceny I sem_str 128'!$N$7)</f>
        <v>0</v>
      </c>
      <c r="G92" s="76">
        <f t="shared" si="4"/>
        <v>0</v>
      </c>
      <c r="M92" s="72"/>
      <c r="N92" s="71"/>
      <c r="P92" s="76">
        <f>'Oceny I sem_str 128'!$N$2</f>
        <v>0</v>
      </c>
      <c r="S92" s="78">
        <f>IF('Oceny I sem_str 128'!$N$8="","-",'Oceny I sem_str 128'!$N$8)</f>
        <v>0</v>
      </c>
      <c r="T92" s="76">
        <f t="shared" si="5"/>
        <v>0</v>
      </c>
      <c r="Z92" s="72"/>
    </row>
    <row r="93" spans="3:26" ht="14.25">
      <c r="C93" s="76">
        <f>'Oceny I sem_str 128'!$O$2</f>
        <v>0</v>
      </c>
      <c r="F93" s="77">
        <f>IF('Oceny I sem_str 128'!$O$7="","-",'Oceny I sem_str 128'!$O$7)</f>
        <v>0</v>
      </c>
      <c r="G93" s="76">
        <f t="shared" si="4"/>
        <v>0</v>
      </c>
      <c r="M93" s="72"/>
      <c r="N93" s="71"/>
      <c r="P93" s="76">
        <f>'Oceny I sem_str 128'!$O$2</f>
        <v>0</v>
      </c>
      <c r="S93" s="77">
        <f>IF('Oceny I sem_str 128'!$O$8="","-",'Oceny I sem_str 128'!$O$8)</f>
        <v>0</v>
      </c>
      <c r="T93" s="76">
        <f t="shared" si="5"/>
        <v>0</v>
      </c>
      <c r="Z93" s="72"/>
    </row>
    <row r="94" spans="3:26" ht="14.25">
      <c r="C94" s="76">
        <f>IF('Oceny I sem_str 128'!$P$2&lt;&gt;"",'Oceny I sem_str 128'!$P$2,"")</f>
        <v>0</v>
      </c>
      <c r="F94" s="77">
        <f>IF('Oceny I sem_str 128'!$P$7="","-",'Oceny I sem_str 128'!$P$7)</f>
        <v>0</v>
      </c>
      <c r="G94" s="76">
        <f t="shared" si="4"/>
        <v>0</v>
      </c>
      <c r="M94" s="72"/>
      <c r="N94" s="71"/>
      <c r="P94" s="76">
        <f>IF('Oceny I sem_str 128'!$P$2&lt;&gt;"",'Oceny I sem_str 128'!$P$2,"")</f>
        <v>0</v>
      </c>
      <c r="S94" s="77">
        <f>IF('Oceny I sem_str 128'!$P$7="","-",'Oceny I sem_str 128'!$P$7)</f>
        <v>0</v>
      </c>
      <c r="T94" s="76">
        <f t="shared" si="5"/>
        <v>0</v>
      </c>
      <c r="Z94" s="72"/>
    </row>
    <row r="95" spans="3:26" ht="14.25">
      <c r="C95" s="76">
        <f>IF('Oceny I sem_str 128'!$Q$2&lt;&gt;"",'Oceny I sem_str 128'!$Q$2,"")</f>
        <v>0</v>
      </c>
      <c r="F95" s="77">
        <f>IF('Oceny I sem_str 128'!$Q$7="","-",'Oceny I sem_str 128'!$Q$7)</f>
        <v>0</v>
      </c>
      <c r="G95" s="76">
        <f t="shared" si="4"/>
        <v>0</v>
      </c>
      <c r="M95" s="72"/>
      <c r="N95" s="71"/>
      <c r="P95" s="76">
        <f>IF('Oceny I sem_str 128'!$Q$2&lt;&gt;"",'Oceny I sem_str 128'!$Q$2,"")</f>
        <v>0</v>
      </c>
      <c r="S95" s="77">
        <f>IF('Oceny I sem_str 128'!$Q$7="","-",'Oceny I sem_str 128'!$Q$7)</f>
        <v>0</v>
      </c>
      <c r="T95" s="76">
        <f t="shared" si="5"/>
        <v>0</v>
      </c>
      <c r="Z95" s="72"/>
    </row>
    <row r="96" spans="3:26" ht="14.25">
      <c r="C96" s="76">
        <f>IF('Oceny I sem_str 128'!$R$2&lt;&gt;"",'Oceny I sem_str 128'!$R$2,"")</f>
        <v>0</v>
      </c>
      <c r="F96" s="77">
        <f>IF('Oceny I sem_str 128'!$R$7="","-",'Oceny I sem_str 128'!$R$7)</f>
        <v>0</v>
      </c>
      <c r="G96" s="76">
        <f t="shared" si="4"/>
        <v>0</v>
      </c>
      <c r="M96" s="72"/>
      <c r="N96" s="71"/>
      <c r="P96" s="76">
        <f>IF('Oceny I sem_str 128'!$R$2&lt;&gt;"",'Oceny I sem_str 128'!$R$2,"")</f>
        <v>0</v>
      </c>
      <c r="S96" s="77">
        <f>IF('Oceny I sem_str 128'!$R$7="","-",'Oceny I sem_str 128'!$R$7)</f>
        <v>0</v>
      </c>
      <c r="T96" s="76">
        <f t="shared" si="5"/>
        <v>0</v>
      </c>
      <c r="Z96" s="72"/>
    </row>
    <row r="97" spans="3:26" ht="14.25">
      <c r="C97" s="76">
        <f>IF('Oceny I sem_str 128'!$S$2&lt;&gt;"",'Oceny I sem_str 128'!$S$2,"")</f>
        <v>0</v>
      </c>
      <c r="F97" s="77">
        <f>IF('Oceny I sem_str 128'!$S$7="","-",'Oceny I sem_str 128'!$S$7)</f>
        <v>0</v>
      </c>
      <c r="G97" s="76">
        <f t="shared" si="4"/>
        <v>0</v>
      </c>
      <c r="M97" s="72"/>
      <c r="N97" s="71"/>
      <c r="P97" s="76">
        <f>IF('Oceny I sem_str 128'!$S$2&lt;&gt;"",'Oceny I sem_str 128'!$S$2,"")</f>
        <v>0</v>
      </c>
      <c r="S97" s="77">
        <f>IF('Oceny I sem_str 128'!$S$7="","-",'Oceny I sem_str 128'!$S$7)</f>
        <v>0</v>
      </c>
      <c r="T97" s="76">
        <f t="shared" si="5"/>
        <v>0</v>
      </c>
      <c r="Z97" s="72"/>
    </row>
    <row r="98" spans="5:26" ht="18.75">
      <c r="E98" s="70" t="s">
        <v>76</v>
      </c>
      <c r="H98" s="79">
        <f>'Oceny I sem_str 128'!$AC$7</f>
        <v>0</v>
      </c>
      <c r="I98" s="79"/>
      <c r="M98" s="72"/>
      <c r="N98" s="71"/>
      <c r="R98" s="70" t="s">
        <v>76</v>
      </c>
      <c r="U98" s="79">
        <f>'Oceny I sem_str 128'!$AC$8</f>
        <v>0</v>
      </c>
      <c r="V98" s="79"/>
      <c r="Z98" s="72"/>
    </row>
    <row r="99" spans="13:26" ht="14.25">
      <c r="M99" s="72"/>
      <c r="N99" s="71"/>
      <c r="Z99" s="72"/>
    </row>
    <row r="100" spans="2:26" ht="18.75">
      <c r="B100" s="70" t="s">
        <v>77</v>
      </c>
      <c r="I100" s="75">
        <f>'Oceny I sem_str 128'!$Z$7+'Oceny I sem_str 128'!$AA$7</f>
        <v>0</v>
      </c>
      <c r="K100" s="70" t="s">
        <v>78</v>
      </c>
      <c r="M100" s="72"/>
      <c r="N100" s="71"/>
      <c r="O100" s="70" t="s">
        <v>79</v>
      </c>
      <c r="V100" s="75">
        <f>'Oceny I sem_str 128'!$Z$8+'Oceny I sem_str 128'!$AA$8</f>
        <v>0</v>
      </c>
      <c r="X100" s="70" t="s">
        <v>78</v>
      </c>
      <c r="Z100" s="72"/>
    </row>
    <row r="101" spans="2:26" ht="14.25">
      <c r="B101" s="76" t="s">
        <v>80</v>
      </c>
      <c r="M101" s="72"/>
      <c r="N101" s="71"/>
      <c r="O101" s="76" t="s">
        <v>80</v>
      </c>
      <c r="Z101" s="72"/>
    </row>
    <row r="102" spans="2:26" ht="18.75">
      <c r="B102" s="70" t="s">
        <v>81</v>
      </c>
      <c r="D102" s="75">
        <f>'Oceny I sem_str 128'!$Z$7</f>
        <v>0</v>
      </c>
      <c r="E102" s="70" t="s">
        <v>82</v>
      </c>
      <c r="H102" s="75">
        <f>'Oceny I sem_str 128'!$AA$7</f>
        <v>0</v>
      </c>
      <c r="I102" s="70" t="s">
        <v>83</v>
      </c>
      <c r="K102" s="75">
        <f>'Oceny I sem_str 128'!$AB$7</f>
        <v>0</v>
      </c>
      <c r="M102" s="72"/>
      <c r="N102" s="71"/>
      <c r="O102" s="70" t="s">
        <v>81</v>
      </c>
      <c r="Q102" s="75">
        <f>'Oceny I sem_str 128'!$Z$8</f>
        <v>0</v>
      </c>
      <c r="R102" s="70" t="s">
        <v>82</v>
      </c>
      <c r="U102" s="75">
        <f>'Oceny I sem_str 128'!$AA$8</f>
        <v>0</v>
      </c>
      <c r="V102" s="70" t="s">
        <v>83</v>
      </c>
      <c r="X102" s="75">
        <f>'Oceny I sem_str 128'!$AB$8</f>
        <v>0</v>
      </c>
      <c r="Z102" s="72"/>
    </row>
    <row r="103" spans="6:26" ht="18.75">
      <c r="F103" s="75"/>
      <c r="M103" s="72"/>
      <c r="N103" s="71"/>
      <c r="S103" s="75"/>
      <c r="Z103" s="72"/>
    </row>
    <row r="104" spans="2:26" ht="18.75">
      <c r="B104" s="70" t="s">
        <v>37</v>
      </c>
      <c r="E104" s="80">
        <f>'Oceny I sem_str 128'!$AD$7</f>
        <v>0</v>
      </c>
      <c r="F104" s="75"/>
      <c r="M104" s="72"/>
      <c r="N104" s="71"/>
      <c r="O104" s="70" t="s">
        <v>37</v>
      </c>
      <c r="R104" s="80">
        <f>'Oceny I sem_str 128'!$AD$8</f>
        <v>0</v>
      </c>
      <c r="S104" s="75"/>
      <c r="Z104" s="72"/>
    </row>
    <row r="105" spans="13:26" ht="14.25">
      <c r="M105" s="72"/>
      <c r="N105" s="71"/>
      <c r="Z105" s="72"/>
    </row>
    <row r="106" spans="2:26" ht="14.25">
      <c r="B106" s="70" t="s">
        <v>84</v>
      </c>
      <c r="I106" s="70" t="s">
        <v>85</v>
      </c>
      <c r="M106" s="72"/>
      <c r="N106" s="71"/>
      <c r="O106" s="70" t="s">
        <v>84</v>
      </c>
      <c r="V106" s="70" t="s">
        <v>85</v>
      </c>
      <c r="Z106" s="72"/>
    </row>
    <row r="107" spans="2:26" ht="16.5">
      <c r="B107" s="80">
        <f>Instrukcja!$I$1</f>
        <v>0</v>
      </c>
      <c r="I107" s="80">
        <f>Instrukcja!$D$1</f>
        <v>0</v>
      </c>
      <c r="M107" s="72"/>
      <c r="N107" s="71"/>
      <c r="O107" s="80">
        <f>Instrukcja!$I$1</f>
        <v>0</v>
      </c>
      <c r="V107" s="80">
        <f>Instrukcja!$D$1</f>
        <v>0</v>
      </c>
      <c r="Z107" s="72"/>
    </row>
    <row r="108" spans="2:26" ht="24" customHeight="1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1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3"/>
    </row>
    <row r="109" spans="13:26" ht="14.25">
      <c r="M109" s="72"/>
      <c r="N109" s="71"/>
      <c r="Z109" s="72"/>
    </row>
    <row r="110" spans="13:26" ht="14.25">
      <c r="M110" s="72"/>
      <c r="N110" s="71"/>
      <c r="Z110" s="72"/>
    </row>
    <row r="111" spans="1:26" ht="16.5">
      <c r="A111" s="74">
        <f>Instrukcja!$D$12</f>
        <v>0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>
        <f>Instrukcja!$D$12</f>
        <v>0</v>
      </c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6.5">
      <c r="A112" s="74">
        <f>Instrukcja!$D$13</f>
        <v>0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>
        <f>Instrukcja!$D$13</f>
        <v>0</v>
      </c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6.5">
      <c r="A113" s="74">
        <f>Instrukcja!$D$14</f>
        <v>0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>
        <f>Instrukcja!$D$14</f>
        <v>0</v>
      </c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3:26" ht="14.25">
      <c r="M114" s="72"/>
      <c r="N114" s="71"/>
      <c r="Z114" s="72"/>
    </row>
    <row r="115" spans="2:26" ht="18.75">
      <c r="B115" s="70" t="s">
        <v>72</v>
      </c>
      <c r="C115" s="75">
        <f>'Dane uczniów_str  6'!$B$9</f>
        <v>0</v>
      </c>
      <c r="G115" s="75">
        <f>'Dane uczniów_str  6'!$C$9</f>
        <v>0</v>
      </c>
      <c r="M115" s="72"/>
      <c r="N115" s="71"/>
      <c r="O115" s="70" t="s">
        <v>72</v>
      </c>
      <c r="P115" s="75">
        <f>'Dane uczniów_str  6'!$B$10</f>
        <v>0</v>
      </c>
      <c r="T115" s="75">
        <f>'Dane uczniów_str  6'!$C$10</f>
        <v>0</v>
      </c>
      <c r="Z115" s="72"/>
    </row>
    <row r="116" spans="3:26" ht="18.75">
      <c r="C116" s="75"/>
      <c r="G116" s="75"/>
      <c r="M116" s="72"/>
      <c r="N116" s="71"/>
      <c r="P116" s="75"/>
      <c r="T116" s="75"/>
      <c r="Z116" s="72"/>
    </row>
    <row r="117" spans="2:26" ht="18.75">
      <c r="B117" s="70" t="s">
        <v>73</v>
      </c>
      <c r="E117" s="75">
        <f>Instrukcja!$G$1</f>
        <v>0</v>
      </c>
      <c r="G117" s="70" t="s">
        <v>74</v>
      </c>
      <c r="K117" s="75">
        <f>'Dane uczniów_str  6'!$A$9</f>
        <v>7</v>
      </c>
      <c r="M117" s="72"/>
      <c r="N117" s="71"/>
      <c r="O117" s="70" t="s">
        <v>73</v>
      </c>
      <c r="R117" s="75">
        <f>Instrukcja!$G$1</f>
        <v>0</v>
      </c>
      <c r="T117" s="70" t="s">
        <v>74</v>
      </c>
      <c r="X117" s="75">
        <f>'Dane uczniów_str  6'!$A$10</f>
        <v>8</v>
      </c>
      <c r="Z117" s="72"/>
    </row>
    <row r="118" spans="3:26" ht="14.25">
      <c r="C118" s="76" t="s">
        <v>75</v>
      </c>
      <c r="F118" s="76">
        <f>IF('Oceny I sem_str 128'!$D$9="","-",'Oceny I sem_str 128'!$D$9)</f>
        <v>0</v>
      </c>
      <c r="M118" s="72"/>
      <c r="N118" s="71"/>
      <c r="P118" s="76" t="s">
        <v>75</v>
      </c>
      <c r="S118" s="76">
        <f>IF('Oceny I sem_str 128'!$D$10="","-",'Oceny I sem_str 128'!$D$10)</f>
        <v>0</v>
      </c>
      <c r="Z118" s="72"/>
    </row>
    <row r="119" spans="3:26" ht="14.25">
      <c r="C119" s="76">
        <f>'Oceny I sem_str 128'!$E$2</f>
        <v>0</v>
      </c>
      <c r="F119" s="78">
        <f>IF('Oceny I sem_str 128'!$E$9="","-",'Oceny I sem_str 128'!$E$9)</f>
        <v>0</v>
      </c>
      <c r="G119" s="76">
        <f aca="true" t="shared" si="6" ref="G119:G133">IF(F119=6,"celujący",IF(F119=5,"bardzo dobry",IF(F119=4,"dobry",IF(F119=3,"dostateczny",IF(F119=2,"dopuszczający",IF(F119=1,"niedostateczny","-"))))))</f>
        <v>0</v>
      </c>
      <c r="M119" s="72"/>
      <c r="N119" s="71"/>
      <c r="P119" s="76">
        <f>'Oceny I sem_str 128'!$E$2</f>
        <v>0</v>
      </c>
      <c r="S119" s="78">
        <f>IF('Oceny I sem_str 128'!$E$10="","-",'Oceny I sem_str 128'!$E$10)</f>
        <v>0</v>
      </c>
      <c r="T119" s="76">
        <f aca="true" t="shared" si="7" ref="T119:T133">IF(S119=6,"celujący",IF(S119=5,"bardzo dobry",IF(S119=4,"dobry",IF(S119=3,"dostateczny",IF(S119=2,"dopuszczający",IF(S119=1,"niedostateczny","-"))))))</f>
        <v>0</v>
      </c>
      <c r="Z119" s="72"/>
    </row>
    <row r="120" spans="3:26" ht="14.25">
      <c r="C120" s="76">
        <f>'Oceny I sem_str 128'!$F$2</f>
        <v>0</v>
      </c>
      <c r="F120" s="78">
        <f>IF('Oceny I sem_str 128'!$F$9="","-",'Oceny I sem_str 128'!$F$9)</f>
        <v>0</v>
      </c>
      <c r="G120" s="76">
        <f t="shared" si="6"/>
        <v>0</v>
      </c>
      <c r="M120" s="72"/>
      <c r="N120" s="71"/>
      <c r="P120" s="76">
        <f>'Oceny I sem_str 128'!$F$2</f>
        <v>0</v>
      </c>
      <c r="S120" s="78">
        <f>IF('Oceny I sem_str 128'!$F$10="","-",'Oceny I sem_str 128'!$F$10)</f>
        <v>0</v>
      </c>
      <c r="T120" s="76">
        <f t="shared" si="7"/>
        <v>0</v>
      </c>
      <c r="Z120" s="72"/>
    </row>
    <row r="121" spans="3:26" ht="14.25">
      <c r="C121" s="76">
        <f>'Oceny I sem_str 128'!$G$2</f>
        <v>0</v>
      </c>
      <c r="F121" s="78">
        <f>IF('Oceny I sem_str 128'!$G$9="","-",'Oceny I sem_str 128'!$G$9)</f>
        <v>0</v>
      </c>
      <c r="G121" s="76">
        <f t="shared" si="6"/>
        <v>0</v>
      </c>
      <c r="M121" s="72"/>
      <c r="N121" s="71"/>
      <c r="P121" s="76">
        <f>'Oceny I sem_str 128'!$G$2</f>
        <v>0</v>
      </c>
      <c r="S121" s="78">
        <f>IF('Oceny I sem_str 128'!$G$10="","-",'Oceny I sem_str 128'!$G$10)</f>
        <v>0</v>
      </c>
      <c r="T121" s="76">
        <f t="shared" si="7"/>
        <v>0</v>
      </c>
      <c r="Z121" s="72"/>
    </row>
    <row r="122" spans="3:26" ht="14.25">
      <c r="C122" s="76">
        <f>'Oceny I sem_str 128'!$H$2</f>
        <v>0</v>
      </c>
      <c r="F122" s="78">
        <f>IF('Oceny I sem_str 128'!$H$9="","-",'Oceny I sem_str 128'!$H$9)</f>
        <v>0</v>
      </c>
      <c r="G122" s="76">
        <f t="shared" si="6"/>
        <v>0</v>
      </c>
      <c r="M122" s="72"/>
      <c r="N122" s="71"/>
      <c r="P122" s="76">
        <f>'Oceny I sem_str 128'!$H$2</f>
        <v>0</v>
      </c>
      <c r="S122" s="78">
        <f>IF('Oceny I sem_str 128'!$H$10="","-",'Oceny I sem_str 128'!$H$10)</f>
        <v>0</v>
      </c>
      <c r="T122" s="76">
        <f t="shared" si="7"/>
        <v>0</v>
      </c>
      <c r="Z122" s="72"/>
    </row>
    <row r="123" spans="3:26" ht="14.25">
      <c r="C123" s="76">
        <f>'Oceny I sem_str 128'!$I$2</f>
        <v>0</v>
      </c>
      <c r="F123" s="78">
        <f>IF('Oceny I sem_str 128'!$I$9="","-",'Oceny I sem_str 128'!$I$9)</f>
        <v>0</v>
      </c>
      <c r="G123" s="76">
        <f t="shared" si="6"/>
        <v>0</v>
      </c>
      <c r="M123" s="72"/>
      <c r="N123" s="71"/>
      <c r="P123" s="76">
        <f>'Oceny I sem_str 128'!$I$2</f>
        <v>0</v>
      </c>
      <c r="S123" s="78">
        <f>IF('Oceny I sem_str 128'!$I$10="","-",'Oceny I sem_str 128'!$I$10)</f>
        <v>0</v>
      </c>
      <c r="T123" s="76">
        <f t="shared" si="7"/>
        <v>0</v>
      </c>
      <c r="Z123" s="72"/>
    </row>
    <row r="124" spans="3:26" ht="14.25">
      <c r="C124" s="76">
        <f>'Oceny I sem_str 128'!$J$2</f>
        <v>0</v>
      </c>
      <c r="F124" s="78">
        <f>IF('Oceny I sem_str 128'!$J$9="","-",'Oceny I sem_str 128'!$J$9)</f>
        <v>0</v>
      </c>
      <c r="G124" s="76">
        <f t="shared" si="6"/>
        <v>0</v>
      </c>
      <c r="M124" s="72"/>
      <c r="N124" s="71"/>
      <c r="P124" s="76">
        <f>'Oceny I sem_str 128'!$J$2</f>
        <v>0</v>
      </c>
      <c r="S124" s="78">
        <f>IF('Oceny I sem_str 128'!$J$10="","-",'Oceny I sem_str 128'!$J$10)</f>
        <v>0</v>
      </c>
      <c r="T124" s="76">
        <f t="shared" si="7"/>
        <v>0</v>
      </c>
      <c r="Z124" s="72"/>
    </row>
    <row r="125" spans="3:26" ht="14.25">
      <c r="C125" s="76">
        <f>'Oceny I sem_str 128'!$K$2</f>
        <v>0</v>
      </c>
      <c r="F125" s="78">
        <f>IF('Oceny I sem_str 128'!$K$9="","-",'Oceny I sem_str 128'!$K$9)</f>
        <v>0</v>
      </c>
      <c r="G125" s="76">
        <f t="shared" si="6"/>
        <v>0</v>
      </c>
      <c r="M125" s="72"/>
      <c r="N125" s="71"/>
      <c r="P125" s="76">
        <f>'Oceny I sem_str 128'!$K$2</f>
        <v>0</v>
      </c>
      <c r="S125" s="78">
        <f>IF('Oceny I sem_str 128'!$K$10="","-",'Oceny I sem_str 128'!$K$10)</f>
        <v>0</v>
      </c>
      <c r="T125" s="76">
        <f t="shared" si="7"/>
        <v>0</v>
      </c>
      <c r="Z125" s="72"/>
    </row>
    <row r="126" spans="3:26" ht="14.25">
      <c r="C126" s="76">
        <f>'Oceny I sem_str 128'!$L$2</f>
        <v>0</v>
      </c>
      <c r="F126" s="78">
        <f>IF('Oceny I sem_str 128'!$L$9="","-",'Oceny I sem_str 128'!$L$9)</f>
        <v>0</v>
      </c>
      <c r="G126" s="76">
        <f t="shared" si="6"/>
        <v>0</v>
      </c>
      <c r="M126" s="72"/>
      <c r="N126" s="71"/>
      <c r="P126" s="76">
        <f>'Oceny I sem_str 128'!$L$2</f>
        <v>0</v>
      </c>
      <c r="S126" s="78">
        <f>IF('Oceny I sem_str 128'!$L$10="","-",'Oceny I sem_str 128'!$L$10)</f>
        <v>0</v>
      </c>
      <c r="T126" s="76">
        <f t="shared" si="7"/>
        <v>0</v>
      </c>
      <c r="Z126" s="72"/>
    </row>
    <row r="127" spans="3:26" ht="14.25">
      <c r="C127" s="76">
        <f>'Oceny I sem_str 128'!$M$2</f>
        <v>0</v>
      </c>
      <c r="F127" s="78">
        <f>IF('Oceny I sem_str 128'!$M$9="","-",'Oceny I sem_str 128'!$M$9)</f>
        <v>0</v>
      </c>
      <c r="G127" s="76">
        <f t="shared" si="6"/>
        <v>0</v>
      </c>
      <c r="M127" s="72"/>
      <c r="N127" s="71"/>
      <c r="P127" s="76">
        <f>'Oceny I sem_str 128'!$M$2</f>
        <v>0</v>
      </c>
      <c r="S127" s="78">
        <f>IF('Oceny I sem_str 128'!$M$10="","-",'Oceny I sem_str 128'!$M$10)</f>
        <v>0</v>
      </c>
      <c r="T127" s="76">
        <f t="shared" si="7"/>
        <v>0</v>
      </c>
      <c r="Z127" s="72"/>
    </row>
    <row r="128" spans="3:26" ht="14.25">
      <c r="C128" s="76">
        <f>'Oceny I sem_str 128'!$N$2</f>
        <v>0</v>
      </c>
      <c r="F128" s="78">
        <f>IF('Oceny I sem_str 128'!$N$9="","-",'Oceny I sem_str 128'!$N$9)</f>
        <v>0</v>
      </c>
      <c r="G128" s="76">
        <f t="shared" si="6"/>
        <v>0</v>
      </c>
      <c r="M128" s="72"/>
      <c r="N128" s="71"/>
      <c r="P128" s="76">
        <f>'Oceny I sem_str 128'!$N$2</f>
        <v>0</v>
      </c>
      <c r="S128" s="78">
        <f>IF('Oceny I sem_str 128'!$N$10="","-",'Oceny I sem_str 128'!$N$10)</f>
        <v>0</v>
      </c>
      <c r="T128" s="76">
        <f t="shared" si="7"/>
        <v>0</v>
      </c>
      <c r="Z128" s="72"/>
    </row>
    <row r="129" spans="3:26" ht="14.25">
      <c r="C129" s="76">
        <f>'Oceny I sem_str 128'!$O$2</f>
        <v>0</v>
      </c>
      <c r="F129" s="77">
        <f>IF('Oceny I sem_str 128'!$O$9="","-",'Oceny I sem_str 128'!$O$9)</f>
        <v>0</v>
      </c>
      <c r="G129" s="76">
        <f t="shared" si="6"/>
        <v>0</v>
      </c>
      <c r="M129" s="72"/>
      <c r="N129" s="71"/>
      <c r="P129" s="76">
        <f>'Oceny I sem_str 128'!$O$2</f>
        <v>0</v>
      </c>
      <c r="S129" s="77">
        <f>IF('Oceny I sem_str 128'!$O$10="","-",'Oceny I sem_str 128'!$O$10)</f>
        <v>0</v>
      </c>
      <c r="T129" s="76">
        <f t="shared" si="7"/>
        <v>0</v>
      </c>
      <c r="Z129" s="72"/>
    </row>
    <row r="130" spans="3:26" ht="14.25">
      <c r="C130" s="76">
        <f>IF('Oceny I sem_str 128'!$P$2&lt;&gt;"",'Oceny I sem_str 128'!$P$2,"")</f>
        <v>0</v>
      </c>
      <c r="F130" s="77">
        <f>IF('Oceny I sem_str 128'!$P$9="","-",'Oceny I sem_str 128'!$P$9)</f>
        <v>0</v>
      </c>
      <c r="G130" s="76">
        <f t="shared" si="6"/>
        <v>0</v>
      </c>
      <c r="M130" s="72"/>
      <c r="N130" s="71"/>
      <c r="P130" s="76">
        <f>IF('Oceny I sem_str 128'!$P$2&lt;&gt;"",'Oceny I sem_str 128'!$P$2,"")</f>
        <v>0</v>
      </c>
      <c r="S130" s="77">
        <f>IF('Oceny I sem_str 128'!$P$10="","-",'Oceny I sem_str 128'!$P$10)</f>
        <v>0</v>
      </c>
      <c r="T130" s="76">
        <f t="shared" si="7"/>
        <v>0</v>
      </c>
      <c r="Z130" s="72"/>
    </row>
    <row r="131" spans="3:26" ht="14.25">
      <c r="C131" s="76">
        <f>IF('Oceny I sem_str 128'!$Q$2&lt;&gt;"",'Oceny I sem_str 128'!$Q$2,"")</f>
        <v>0</v>
      </c>
      <c r="F131" s="77">
        <f>IF('Oceny I sem_str 128'!$Q$9="","-",'Oceny I sem_str 128'!$Q$9)</f>
        <v>0</v>
      </c>
      <c r="G131" s="76">
        <f t="shared" si="6"/>
        <v>0</v>
      </c>
      <c r="M131" s="72"/>
      <c r="N131" s="71"/>
      <c r="P131" s="76">
        <f>IF('Oceny I sem_str 128'!$Q$2&lt;&gt;"",'Oceny I sem_str 128'!$Q$2,"")</f>
        <v>0</v>
      </c>
      <c r="S131" s="77">
        <f>IF('Oceny I sem_str 128'!$Q$10="","-",'Oceny I sem_str 128'!$Q$10)</f>
        <v>0</v>
      </c>
      <c r="T131" s="76">
        <f t="shared" si="7"/>
        <v>0</v>
      </c>
      <c r="Z131" s="72"/>
    </row>
    <row r="132" spans="3:26" ht="14.25">
      <c r="C132" s="76">
        <f>IF('Oceny I sem_str 128'!$R$2&lt;&gt;"",'Oceny I sem_str 128'!$R$2,"")</f>
        <v>0</v>
      </c>
      <c r="F132" s="77">
        <f>IF('Oceny I sem_str 128'!$R$9="","-",'Oceny I sem_str 128'!$R$9)</f>
        <v>0</v>
      </c>
      <c r="G132" s="76">
        <f t="shared" si="6"/>
        <v>0</v>
      </c>
      <c r="M132" s="72"/>
      <c r="N132" s="71"/>
      <c r="P132" s="76">
        <f>IF('Oceny I sem_str 128'!$R$2&lt;&gt;"",'Oceny I sem_str 128'!$R$2,"")</f>
        <v>0</v>
      </c>
      <c r="S132" s="77">
        <f>IF('Oceny I sem_str 128'!$R$10="","-",'Oceny I sem_str 128'!$R$10)</f>
        <v>0</v>
      </c>
      <c r="T132" s="76">
        <f t="shared" si="7"/>
        <v>0</v>
      </c>
      <c r="Z132" s="72"/>
    </row>
    <row r="133" spans="3:26" ht="14.25">
      <c r="C133" s="76">
        <f>IF('Oceny I sem_str 128'!$S$2&lt;&gt;"",'Oceny I sem_str 128'!$S$2,"")</f>
        <v>0</v>
      </c>
      <c r="F133" s="77">
        <f>IF('Oceny I sem_str 128'!$S$9="","-",'Oceny I sem_str 128'!$S$9)</f>
        <v>0</v>
      </c>
      <c r="G133" s="76">
        <f t="shared" si="6"/>
        <v>0</v>
      </c>
      <c r="M133" s="72"/>
      <c r="N133" s="71"/>
      <c r="P133" s="76">
        <f>IF('Oceny I sem_str 128'!$S$2&lt;&gt;"",'Oceny I sem_str 128'!$S$2,"")</f>
        <v>0</v>
      </c>
      <c r="S133" s="77">
        <f>IF('Oceny I sem_str 128'!$S$10="","-",'Oceny I sem_str 128'!$S$10)</f>
        <v>0</v>
      </c>
      <c r="T133" s="76">
        <f t="shared" si="7"/>
        <v>0</v>
      </c>
      <c r="Z133" s="72"/>
    </row>
    <row r="134" spans="5:26" ht="18.75">
      <c r="E134" s="70" t="s">
        <v>76</v>
      </c>
      <c r="H134" s="79">
        <f>'Oceny I sem_str 128'!$AC$9</f>
        <v>0</v>
      </c>
      <c r="I134" s="79"/>
      <c r="M134" s="72"/>
      <c r="N134" s="71"/>
      <c r="R134" s="70" t="s">
        <v>76</v>
      </c>
      <c r="U134" s="79">
        <f>'Oceny I sem_str 128'!$AC$10</f>
        <v>0</v>
      </c>
      <c r="V134" s="79"/>
      <c r="Z134" s="72"/>
    </row>
    <row r="135" spans="13:26" ht="14.25">
      <c r="M135" s="72"/>
      <c r="N135" s="71"/>
      <c r="Z135" s="72"/>
    </row>
    <row r="136" spans="2:26" ht="18.75">
      <c r="B136" s="70" t="s">
        <v>77</v>
      </c>
      <c r="I136" s="75">
        <f>'Oceny I sem_str 128'!$Z$9+'Oceny I sem_str 128'!$AA$9</f>
        <v>0</v>
      </c>
      <c r="K136" s="70" t="s">
        <v>78</v>
      </c>
      <c r="M136" s="72"/>
      <c r="N136" s="71"/>
      <c r="O136" s="70" t="s">
        <v>79</v>
      </c>
      <c r="V136" s="75">
        <f>'Oceny I sem_str 128'!$Z$10+'Oceny I sem_str 128'!$AA$10</f>
        <v>0</v>
      </c>
      <c r="X136" s="70" t="s">
        <v>78</v>
      </c>
      <c r="Z136" s="72"/>
    </row>
    <row r="137" spans="2:26" ht="14.25">
      <c r="B137" s="76" t="s">
        <v>80</v>
      </c>
      <c r="M137" s="72"/>
      <c r="N137" s="71"/>
      <c r="O137" s="76" t="s">
        <v>80</v>
      </c>
      <c r="Z137" s="72"/>
    </row>
    <row r="138" spans="2:26" ht="18.75">
      <c r="B138" s="70" t="s">
        <v>81</v>
      </c>
      <c r="D138" s="75">
        <f>'Oceny I sem_str 128'!$Z$9</f>
        <v>0</v>
      </c>
      <c r="E138" s="70" t="s">
        <v>82</v>
      </c>
      <c r="H138" s="75">
        <f>'Oceny I sem_str 128'!$AA$9</f>
        <v>0</v>
      </c>
      <c r="I138" s="70" t="s">
        <v>83</v>
      </c>
      <c r="K138" s="75">
        <f>'Oceny I sem_str 128'!$AB$9</f>
        <v>0</v>
      </c>
      <c r="M138" s="72"/>
      <c r="N138" s="71"/>
      <c r="O138" s="70" t="s">
        <v>81</v>
      </c>
      <c r="Q138" s="75">
        <f>'Oceny I sem_str 128'!$Z$10</f>
        <v>0</v>
      </c>
      <c r="R138" s="70" t="s">
        <v>82</v>
      </c>
      <c r="U138" s="75">
        <f>'Oceny I sem_str 128'!$AA$10</f>
        <v>0</v>
      </c>
      <c r="V138" s="70" t="s">
        <v>83</v>
      </c>
      <c r="X138" s="75">
        <f>'Oceny I sem_str 128'!$AB$10</f>
        <v>0</v>
      </c>
      <c r="Z138" s="72"/>
    </row>
    <row r="139" spans="6:26" ht="18.75">
      <c r="F139" s="75"/>
      <c r="M139" s="72"/>
      <c r="N139" s="71"/>
      <c r="S139" s="75"/>
      <c r="Z139" s="72"/>
    </row>
    <row r="140" spans="2:26" ht="18.75">
      <c r="B140" s="70" t="s">
        <v>37</v>
      </c>
      <c r="E140" s="80">
        <f>'Oceny I sem_str 128'!$AD$9</f>
        <v>0</v>
      </c>
      <c r="F140" s="75"/>
      <c r="M140" s="72"/>
      <c r="N140" s="71"/>
      <c r="O140" s="70" t="s">
        <v>37</v>
      </c>
      <c r="R140" s="80">
        <f>'Oceny I sem_str 128'!$AD$10</f>
        <v>0</v>
      </c>
      <c r="S140" s="75"/>
      <c r="Z140" s="72"/>
    </row>
    <row r="141" spans="13:26" ht="14.25">
      <c r="M141" s="72"/>
      <c r="N141" s="71"/>
      <c r="Z141" s="72"/>
    </row>
    <row r="142" spans="2:26" ht="14.25">
      <c r="B142" s="70" t="s">
        <v>84</v>
      </c>
      <c r="I142" s="70" t="s">
        <v>85</v>
      </c>
      <c r="M142" s="72"/>
      <c r="N142" s="71"/>
      <c r="O142" s="70" t="s">
        <v>84</v>
      </c>
      <c r="V142" s="70" t="s">
        <v>85</v>
      </c>
      <c r="Z142" s="72"/>
    </row>
    <row r="143" spans="2:26" ht="16.5">
      <c r="B143" s="80">
        <f>Instrukcja!$I$1</f>
        <v>0</v>
      </c>
      <c r="I143" s="80">
        <f>Instrukcja!$D$1</f>
        <v>0</v>
      </c>
      <c r="M143" s="72"/>
      <c r="N143" s="71"/>
      <c r="O143" s="80">
        <f>Instrukcja!$I$1</f>
        <v>0</v>
      </c>
      <c r="V143" s="80">
        <f>Instrukcja!$D$1</f>
        <v>0</v>
      </c>
      <c r="Z143" s="72"/>
    </row>
    <row r="144" spans="1:26" ht="23.25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3"/>
      <c r="N144" s="81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3"/>
    </row>
    <row r="145" spans="13:26" ht="14.25">
      <c r="M145" s="72"/>
      <c r="N145" s="71"/>
      <c r="Z145" s="72"/>
    </row>
    <row r="146" spans="13:26" ht="14.25">
      <c r="M146" s="72"/>
      <c r="N146" s="71"/>
      <c r="Z146" s="72"/>
    </row>
    <row r="147" spans="1:26" ht="16.5">
      <c r="A147" s="74">
        <f>Instrukcja!$D$12</f>
        <v>0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>
        <f>Instrukcja!$D$12</f>
        <v>0</v>
      </c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6.5">
      <c r="A148" s="74">
        <f>Instrukcja!$D$13</f>
        <v>0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>
        <f>Instrukcja!$D$13</f>
        <v>0</v>
      </c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6.5">
      <c r="A149" s="74">
        <f>Instrukcja!$D$14</f>
        <v>0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>
        <f>Instrukcja!$D$14</f>
        <v>0</v>
      </c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3:26" ht="14.25">
      <c r="M150" s="72"/>
      <c r="N150" s="71"/>
      <c r="Z150" s="72"/>
    </row>
    <row r="151" spans="2:26" ht="18.75">
      <c r="B151" s="70" t="s">
        <v>72</v>
      </c>
      <c r="C151" s="75">
        <f>'Dane uczniów_str  6'!$B$11</f>
        <v>0</v>
      </c>
      <c r="G151" s="75">
        <f>'Dane uczniów_str  6'!$C$11</f>
        <v>0</v>
      </c>
      <c r="M151" s="72"/>
      <c r="N151" s="71"/>
      <c r="O151" s="70" t="s">
        <v>72</v>
      </c>
      <c r="P151" s="75">
        <f>'Dane uczniów_str  6'!$B$12</f>
        <v>0</v>
      </c>
      <c r="T151" s="75">
        <f>'Dane uczniów_str  6'!$C$12</f>
        <v>0</v>
      </c>
      <c r="Z151" s="72"/>
    </row>
    <row r="152" spans="3:26" ht="18.75">
      <c r="C152" s="75"/>
      <c r="G152" s="75"/>
      <c r="M152" s="72"/>
      <c r="N152" s="71"/>
      <c r="P152" s="75"/>
      <c r="T152" s="75"/>
      <c r="Z152" s="72"/>
    </row>
    <row r="153" spans="2:26" ht="18.75">
      <c r="B153" s="70" t="s">
        <v>73</v>
      </c>
      <c r="E153" s="75">
        <f>Instrukcja!$G$1</f>
        <v>0</v>
      </c>
      <c r="G153" s="70" t="s">
        <v>74</v>
      </c>
      <c r="K153" s="75">
        <f>'Dane uczniów_str  6'!$A$11</f>
        <v>9</v>
      </c>
      <c r="M153" s="72"/>
      <c r="N153" s="71"/>
      <c r="O153" s="70" t="s">
        <v>73</v>
      </c>
      <c r="R153" s="75">
        <f>Instrukcja!$G$1</f>
        <v>0</v>
      </c>
      <c r="T153" s="70" t="s">
        <v>74</v>
      </c>
      <c r="X153" s="75">
        <f>'Dane uczniów_str  6'!$A$12</f>
        <v>10</v>
      </c>
      <c r="Z153" s="72"/>
    </row>
    <row r="154" spans="3:26" ht="14.25">
      <c r="C154" s="76" t="s">
        <v>75</v>
      </c>
      <c r="F154" s="76">
        <f>IF('Oceny I sem_str 128'!$D$11="","-",'Oceny I sem_str 128'!$D$11)</f>
        <v>0</v>
      </c>
      <c r="M154" s="72"/>
      <c r="N154" s="71"/>
      <c r="P154" s="76" t="s">
        <v>75</v>
      </c>
      <c r="S154" s="76">
        <f>IF('Oceny I sem_str 128'!$D$12="","-",'Oceny I sem_str 128'!$D$12)</f>
        <v>0</v>
      </c>
      <c r="Z154" s="72"/>
    </row>
    <row r="155" spans="3:26" ht="14.25">
      <c r="C155" s="76">
        <f>'Oceny I sem_str 128'!$E$2</f>
        <v>0</v>
      </c>
      <c r="F155" s="78">
        <f>IF('Oceny I sem_str 128'!$E$11="","-",'Oceny I sem_str 128'!$E$11)</f>
        <v>0</v>
      </c>
      <c r="G155" s="76">
        <f aca="true" t="shared" si="8" ref="G155:G169">IF(F155=6,"celujący",IF(F155=5,"bardzo dobry",IF(F155=4,"dobry",IF(F155=3,"dostateczny",IF(F155=2,"dopuszczający",IF(F155=1,"niedostateczny","-"))))))</f>
        <v>0</v>
      </c>
      <c r="M155" s="72"/>
      <c r="N155" s="71"/>
      <c r="P155" s="76">
        <f>'Oceny I sem_str 128'!$E$2</f>
        <v>0</v>
      </c>
      <c r="S155" s="78">
        <f>IF('Oceny I sem_str 128'!$E$12="","-",'Oceny I sem_str 128'!$E$12)</f>
        <v>0</v>
      </c>
      <c r="T155" s="76">
        <f aca="true" t="shared" si="9" ref="T155:T169">IF(S155=6,"celujący",IF(S155=5,"bardzo dobry",IF(S155=4,"dobry",IF(S155=3,"dostateczny",IF(S155=2,"dopuszczający",IF(S155=1,"niedostateczny","-"))))))</f>
        <v>0</v>
      </c>
      <c r="Z155" s="72"/>
    </row>
    <row r="156" spans="3:26" ht="14.25">
      <c r="C156" s="76">
        <f>'Oceny I sem_str 128'!$F$2</f>
        <v>0</v>
      </c>
      <c r="F156" s="78">
        <f>IF('Oceny I sem_str 128'!$F$11="","-",'Oceny I sem_str 128'!$F$11)</f>
        <v>0</v>
      </c>
      <c r="G156" s="76">
        <f t="shared" si="8"/>
        <v>0</v>
      </c>
      <c r="M156" s="72"/>
      <c r="N156" s="71"/>
      <c r="P156" s="76">
        <f>'Oceny I sem_str 128'!$F$2</f>
        <v>0</v>
      </c>
      <c r="S156" s="78">
        <f>IF('Oceny I sem_str 128'!$F$12="","-",'Oceny I sem_str 128'!$F$12)</f>
        <v>0</v>
      </c>
      <c r="T156" s="76">
        <f t="shared" si="9"/>
        <v>0</v>
      </c>
      <c r="Z156" s="72"/>
    </row>
    <row r="157" spans="3:26" ht="14.25">
      <c r="C157" s="76">
        <f>'Oceny I sem_str 128'!$G$2</f>
        <v>0</v>
      </c>
      <c r="F157" s="78">
        <f>IF('Oceny I sem_str 128'!$G$11="","-",'Oceny I sem_str 128'!$G$11)</f>
        <v>0</v>
      </c>
      <c r="G157" s="76">
        <f t="shared" si="8"/>
        <v>0</v>
      </c>
      <c r="M157" s="72"/>
      <c r="N157" s="71"/>
      <c r="P157" s="76">
        <f>'Oceny I sem_str 128'!$G$2</f>
        <v>0</v>
      </c>
      <c r="S157" s="78">
        <f>IF('Oceny I sem_str 128'!$G$12="","-",'Oceny I sem_str 128'!$G$12)</f>
        <v>0</v>
      </c>
      <c r="T157" s="76">
        <f t="shared" si="9"/>
        <v>0</v>
      </c>
      <c r="Z157" s="72"/>
    </row>
    <row r="158" spans="3:26" ht="14.25">
      <c r="C158" s="76">
        <f>'Oceny I sem_str 128'!$H$2</f>
        <v>0</v>
      </c>
      <c r="F158" s="78">
        <f>IF('Oceny I sem_str 128'!$H$11="","-",'Oceny I sem_str 128'!$H$11)</f>
        <v>0</v>
      </c>
      <c r="G158" s="76">
        <f t="shared" si="8"/>
        <v>0</v>
      </c>
      <c r="M158" s="72"/>
      <c r="N158" s="71"/>
      <c r="P158" s="76">
        <f>'Oceny I sem_str 128'!$H$2</f>
        <v>0</v>
      </c>
      <c r="S158" s="78">
        <f>IF('Oceny I sem_str 128'!$H$12="","-",'Oceny I sem_str 128'!$H$12)</f>
        <v>0</v>
      </c>
      <c r="T158" s="76">
        <f t="shared" si="9"/>
        <v>0</v>
      </c>
      <c r="Z158" s="72"/>
    </row>
    <row r="159" spans="3:26" ht="14.25">
      <c r="C159" s="76">
        <f>'Oceny I sem_str 128'!$I$2</f>
        <v>0</v>
      </c>
      <c r="F159" s="78">
        <f>IF('Oceny I sem_str 128'!$I$11="","-",'Oceny I sem_str 128'!$I$11)</f>
        <v>0</v>
      </c>
      <c r="G159" s="76">
        <f t="shared" si="8"/>
        <v>0</v>
      </c>
      <c r="M159" s="72"/>
      <c r="N159" s="71"/>
      <c r="P159" s="76">
        <f>'Oceny I sem_str 128'!$I$2</f>
        <v>0</v>
      </c>
      <c r="S159" s="78">
        <f>IF('Oceny I sem_str 128'!$I$12="","-",'Oceny I sem_str 128'!$I$12)</f>
        <v>0</v>
      </c>
      <c r="T159" s="76">
        <f t="shared" si="9"/>
        <v>0</v>
      </c>
      <c r="Z159" s="72"/>
    </row>
    <row r="160" spans="3:26" ht="14.25">
      <c r="C160" s="76">
        <f>'Oceny I sem_str 128'!$J$2</f>
        <v>0</v>
      </c>
      <c r="F160" s="78">
        <f>IF('Oceny I sem_str 128'!$J$11="","-",'Oceny I sem_str 128'!$J$11)</f>
        <v>0</v>
      </c>
      <c r="G160" s="76">
        <f t="shared" si="8"/>
        <v>0</v>
      </c>
      <c r="M160" s="72"/>
      <c r="N160" s="71"/>
      <c r="P160" s="76">
        <f>'Oceny I sem_str 128'!$J$2</f>
        <v>0</v>
      </c>
      <c r="S160" s="78">
        <f>IF('Oceny I sem_str 128'!$J$12="","-",'Oceny I sem_str 128'!$J$12)</f>
        <v>0</v>
      </c>
      <c r="T160" s="76">
        <f t="shared" si="9"/>
        <v>0</v>
      </c>
      <c r="Z160" s="72"/>
    </row>
    <row r="161" spans="3:26" ht="14.25">
      <c r="C161" s="76">
        <f>'Oceny I sem_str 128'!$K$2</f>
        <v>0</v>
      </c>
      <c r="F161" s="78">
        <f>IF('Oceny I sem_str 128'!$K$11="","-",'Oceny I sem_str 128'!$K$11)</f>
        <v>0</v>
      </c>
      <c r="G161" s="76">
        <f t="shared" si="8"/>
        <v>0</v>
      </c>
      <c r="M161" s="72"/>
      <c r="N161" s="71"/>
      <c r="P161" s="76">
        <f>'Oceny I sem_str 128'!$K$2</f>
        <v>0</v>
      </c>
      <c r="S161" s="78">
        <f>IF('Oceny I sem_str 128'!$K$12="","-",'Oceny I sem_str 128'!$K$12)</f>
        <v>0</v>
      </c>
      <c r="T161" s="76">
        <f t="shared" si="9"/>
        <v>0</v>
      </c>
      <c r="Z161" s="72"/>
    </row>
    <row r="162" spans="3:26" ht="14.25">
      <c r="C162" s="76">
        <f>'Oceny I sem_str 128'!$L$2</f>
        <v>0</v>
      </c>
      <c r="F162" s="78">
        <f>IF('Oceny I sem_str 128'!$L$11="","-",'Oceny I sem_str 128'!$L$11)</f>
        <v>0</v>
      </c>
      <c r="G162" s="76">
        <f t="shared" si="8"/>
        <v>0</v>
      </c>
      <c r="M162" s="72"/>
      <c r="N162" s="71"/>
      <c r="P162" s="76">
        <f>'Oceny I sem_str 128'!$L$2</f>
        <v>0</v>
      </c>
      <c r="S162" s="78">
        <f>IF('Oceny I sem_str 128'!$L$12="","-",'Oceny I sem_str 128'!$L$12)</f>
        <v>0</v>
      </c>
      <c r="T162" s="76">
        <f t="shared" si="9"/>
        <v>0</v>
      </c>
      <c r="Z162" s="72"/>
    </row>
    <row r="163" spans="3:26" ht="14.25">
      <c r="C163" s="76">
        <f>'Oceny I sem_str 128'!$M$2</f>
        <v>0</v>
      </c>
      <c r="F163" s="78">
        <f>IF('Oceny I sem_str 128'!$M$11="","-",'Oceny I sem_str 128'!$M$11)</f>
        <v>0</v>
      </c>
      <c r="G163" s="76">
        <f t="shared" si="8"/>
        <v>0</v>
      </c>
      <c r="M163" s="72"/>
      <c r="N163" s="71"/>
      <c r="P163" s="76">
        <f>'Oceny I sem_str 128'!$M$2</f>
        <v>0</v>
      </c>
      <c r="S163" s="78">
        <f>IF('Oceny I sem_str 128'!$M$12="","-",'Oceny I sem_str 128'!$M$12)</f>
        <v>0</v>
      </c>
      <c r="T163" s="76">
        <f t="shared" si="9"/>
        <v>0</v>
      </c>
      <c r="Z163" s="72"/>
    </row>
    <row r="164" spans="3:26" ht="14.25">
      <c r="C164" s="76">
        <f>'Oceny I sem_str 128'!$N$2</f>
        <v>0</v>
      </c>
      <c r="F164" s="78">
        <f>IF('Oceny I sem_str 128'!$N$11="","-",'Oceny I sem_str 128'!$N$11)</f>
        <v>0</v>
      </c>
      <c r="G164" s="76">
        <f t="shared" si="8"/>
        <v>0</v>
      </c>
      <c r="M164" s="72"/>
      <c r="N164" s="71"/>
      <c r="P164" s="76">
        <f>'Oceny I sem_str 128'!$N$2</f>
        <v>0</v>
      </c>
      <c r="S164" s="78">
        <f>IF('Oceny I sem_str 128'!$N$12="","-",'Oceny I sem_str 128'!$N$12)</f>
        <v>0</v>
      </c>
      <c r="T164" s="76">
        <f t="shared" si="9"/>
        <v>0</v>
      </c>
      <c r="Z164" s="72"/>
    </row>
    <row r="165" spans="3:26" ht="14.25">
      <c r="C165" s="76">
        <f>'Oceny I sem_str 128'!$O$2</f>
        <v>0</v>
      </c>
      <c r="F165" s="77">
        <f>IF('Oceny I sem_str 128'!$O$11="","-",'Oceny I sem_str 128'!$O$11)</f>
        <v>0</v>
      </c>
      <c r="G165" s="76">
        <f t="shared" si="8"/>
        <v>0</v>
      </c>
      <c r="M165" s="72"/>
      <c r="N165" s="71"/>
      <c r="P165" s="76">
        <f>'Oceny I sem_str 128'!$O$2</f>
        <v>0</v>
      </c>
      <c r="S165" s="77">
        <f>IF('Oceny I sem_str 128'!$O$12="","-",'Oceny I sem_str 128'!$O$12)</f>
        <v>0</v>
      </c>
      <c r="T165" s="76">
        <f t="shared" si="9"/>
        <v>0</v>
      </c>
      <c r="Z165" s="72"/>
    </row>
    <row r="166" spans="3:26" ht="14.25">
      <c r="C166" s="76">
        <f>IF('Oceny I sem_str 128'!$P$2&lt;&gt;"",'Oceny I sem_str 128'!$P$2,"")</f>
        <v>0</v>
      </c>
      <c r="F166" s="77">
        <f>IF('Oceny I sem_str 128'!$P$11="","-",'Oceny I sem_str 128'!$P$11)</f>
        <v>0</v>
      </c>
      <c r="G166" s="76">
        <f t="shared" si="8"/>
        <v>0</v>
      </c>
      <c r="M166" s="72"/>
      <c r="N166" s="71"/>
      <c r="P166" s="76">
        <f>IF('Oceny I sem_str 128'!$P$2&lt;&gt;"",'Oceny I sem_str 128'!$P$2,"")</f>
        <v>0</v>
      </c>
      <c r="S166" s="77">
        <f>IF('Oceny I sem_str 128'!$P$12="","-",'Oceny I sem_str 128'!$P$12)</f>
        <v>0</v>
      </c>
      <c r="T166" s="76">
        <f t="shared" si="9"/>
        <v>0</v>
      </c>
      <c r="Z166" s="72"/>
    </row>
    <row r="167" spans="3:26" ht="14.25">
      <c r="C167" s="76">
        <f>IF('Oceny I sem_str 128'!$Q$2&lt;&gt;"",'Oceny I sem_str 128'!$Q$2,"")</f>
        <v>0</v>
      </c>
      <c r="F167" s="77">
        <f>IF('Oceny I sem_str 128'!$Q$11="","-",'Oceny I sem_str 128'!$Q$11)</f>
        <v>0</v>
      </c>
      <c r="G167" s="76">
        <f t="shared" si="8"/>
        <v>0</v>
      </c>
      <c r="M167" s="72"/>
      <c r="N167" s="71"/>
      <c r="P167" s="76">
        <f>IF('Oceny I sem_str 128'!$Q$2&lt;&gt;"",'Oceny I sem_str 128'!$Q$2,"")</f>
        <v>0</v>
      </c>
      <c r="S167" s="77">
        <f>IF('Oceny I sem_str 128'!$Q$12="","-",'Oceny I sem_str 128'!$Q$12)</f>
        <v>0</v>
      </c>
      <c r="T167" s="76">
        <f t="shared" si="9"/>
        <v>0</v>
      </c>
      <c r="Z167" s="72"/>
    </row>
    <row r="168" spans="3:26" ht="14.25">
      <c r="C168" s="76">
        <f>IF('Oceny I sem_str 128'!$R$2&lt;&gt;"",'Oceny I sem_str 128'!$R$2,"")</f>
        <v>0</v>
      </c>
      <c r="F168" s="77">
        <f>IF('Oceny I sem_str 128'!$R$11="","-",'Oceny I sem_str 128'!$R$11)</f>
        <v>0</v>
      </c>
      <c r="G168" s="76">
        <f t="shared" si="8"/>
        <v>0</v>
      </c>
      <c r="M168" s="72"/>
      <c r="N168" s="71"/>
      <c r="P168" s="76">
        <f>IF('Oceny I sem_str 128'!$R$2&lt;&gt;"",'Oceny I sem_str 128'!$R$2,"")</f>
        <v>0</v>
      </c>
      <c r="S168" s="77">
        <f>IF('Oceny I sem_str 128'!$R$12="","-",'Oceny I sem_str 128'!$R$12)</f>
        <v>0</v>
      </c>
      <c r="T168" s="76">
        <f t="shared" si="9"/>
        <v>0</v>
      </c>
      <c r="Z168" s="72"/>
    </row>
    <row r="169" spans="3:26" ht="14.25">
      <c r="C169" s="76">
        <f>IF('Oceny I sem_str 128'!$S$2&lt;&gt;"",'Oceny I sem_str 128'!$S$2,"")</f>
        <v>0</v>
      </c>
      <c r="F169" s="77">
        <f>IF('Oceny I sem_str 128'!$S$11="","-",'Oceny I sem_str 128'!$S$11)</f>
        <v>0</v>
      </c>
      <c r="G169" s="76">
        <f t="shared" si="8"/>
        <v>0</v>
      </c>
      <c r="M169" s="72"/>
      <c r="N169" s="71"/>
      <c r="P169" s="76">
        <f>IF('Oceny I sem_str 128'!$S$2&lt;&gt;"",'Oceny I sem_str 128'!$S$2,"")</f>
        <v>0</v>
      </c>
      <c r="S169" s="77">
        <f>IF('Oceny I sem_str 128'!$S$12="","-",'Oceny I sem_str 128'!$S$12)</f>
        <v>0</v>
      </c>
      <c r="T169" s="76">
        <f t="shared" si="9"/>
        <v>0</v>
      </c>
      <c r="Z169" s="72"/>
    </row>
    <row r="170" spans="5:26" ht="18.75">
      <c r="E170" s="70" t="s">
        <v>76</v>
      </c>
      <c r="H170" s="79">
        <f>'Oceny I sem_str 128'!$AC$11</f>
        <v>0</v>
      </c>
      <c r="I170" s="79"/>
      <c r="M170" s="72"/>
      <c r="N170" s="71"/>
      <c r="R170" s="70" t="s">
        <v>76</v>
      </c>
      <c r="U170" s="79">
        <f>'Oceny I sem_str 128'!$AC$12</f>
        <v>0</v>
      </c>
      <c r="V170" s="79"/>
      <c r="Z170" s="72"/>
    </row>
    <row r="171" spans="13:26" ht="14.25">
      <c r="M171" s="72"/>
      <c r="N171" s="71"/>
      <c r="Z171" s="72"/>
    </row>
    <row r="172" spans="2:26" ht="18.75">
      <c r="B172" s="70" t="s">
        <v>77</v>
      </c>
      <c r="I172" s="75">
        <f>'Oceny I sem_str 128'!$Z$11+'Oceny I sem_str 128'!$AA$11</f>
        <v>0</v>
      </c>
      <c r="K172" s="70" t="s">
        <v>78</v>
      </c>
      <c r="M172" s="72"/>
      <c r="N172" s="71"/>
      <c r="O172" s="70" t="s">
        <v>79</v>
      </c>
      <c r="V172" s="75">
        <f>'Oceny I sem_str 128'!$Z$12+'Oceny I sem_str 128'!$AA$12</f>
        <v>0</v>
      </c>
      <c r="X172" s="70" t="s">
        <v>78</v>
      </c>
      <c r="Z172" s="72"/>
    </row>
    <row r="173" spans="2:26" ht="14.25">
      <c r="B173" s="76" t="s">
        <v>80</v>
      </c>
      <c r="M173" s="72"/>
      <c r="N173" s="71"/>
      <c r="O173" s="76" t="s">
        <v>80</v>
      </c>
      <c r="Z173" s="72"/>
    </row>
    <row r="174" spans="2:26" ht="18.75">
      <c r="B174" s="70" t="s">
        <v>81</v>
      </c>
      <c r="D174" s="75">
        <f>'Oceny I sem_str 128'!$Z$11</f>
        <v>0</v>
      </c>
      <c r="E174" s="70" t="s">
        <v>82</v>
      </c>
      <c r="H174" s="75">
        <f>'Oceny I sem_str 128'!$AA$11</f>
        <v>0</v>
      </c>
      <c r="I174" s="70" t="s">
        <v>83</v>
      </c>
      <c r="K174" s="75">
        <f>'Oceny I sem_str 128'!$AB$11</f>
        <v>0</v>
      </c>
      <c r="M174" s="72"/>
      <c r="N174" s="71"/>
      <c r="O174" s="70" t="s">
        <v>81</v>
      </c>
      <c r="Q174" s="75">
        <f>'Oceny I sem_str 128'!$Z$12</f>
        <v>0</v>
      </c>
      <c r="R174" s="70" t="s">
        <v>82</v>
      </c>
      <c r="U174" s="75">
        <f>'Oceny I sem_str 128'!$AA$12</f>
        <v>0</v>
      </c>
      <c r="V174" s="70" t="s">
        <v>83</v>
      </c>
      <c r="X174" s="75">
        <f>'Oceny I sem_str 128'!$AB$12</f>
        <v>0</v>
      </c>
      <c r="Z174" s="72"/>
    </row>
    <row r="175" spans="6:26" ht="18.75">
      <c r="F175" s="75"/>
      <c r="M175" s="72"/>
      <c r="N175" s="71"/>
      <c r="S175" s="75"/>
      <c r="Z175" s="72"/>
    </row>
    <row r="176" spans="2:26" ht="18.75">
      <c r="B176" s="70" t="s">
        <v>37</v>
      </c>
      <c r="E176" s="80">
        <f>'Oceny I sem_str 128'!$AD$11</f>
        <v>0</v>
      </c>
      <c r="F176" s="75"/>
      <c r="M176" s="72"/>
      <c r="N176" s="71"/>
      <c r="O176" s="70" t="s">
        <v>37</v>
      </c>
      <c r="R176" s="80">
        <f>'Oceny I sem_str 128'!$AD$12</f>
        <v>0</v>
      </c>
      <c r="S176" s="75"/>
      <c r="Z176" s="72"/>
    </row>
    <row r="177" spans="13:26" ht="14.25">
      <c r="M177" s="72"/>
      <c r="N177" s="71"/>
      <c r="Z177" s="72"/>
    </row>
    <row r="178" spans="2:26" ht="14.25">
      <c r="B178" s="70" t="s">
        <v>84</v>
      </c>
      <c r="I178" s="70" t="s">
        <v>85</v>
      </c>
      <c r="M178" s="72"/>
      <c r="N178" s="71"/>
      <c r="O178" s="70" t="s">
        <v>84</v>
      </c>
      <c r="V178" s="70" t="s">
        <v>85</v>
      </c>
      <c r="Z178" s="72"/>
    </row>
    <row r="179" spans="2:26" ht="16.5">
      <c r="B179" s="80">
        <f>Instrukcja!$I$1</f>
        <v>0</v>
      </c>
      <c r="I179" s="80">
        <f>Instrukcja!$D$1</f>
        <v>0</v>
      </c>
      <c r="M179" s="72"/>
      <c r="N179" s="71"/>
      <c r="O179" s="80">
        <f>Instrukcja!$I$1</f>
        <v>0</v>
      </c>
      <c r="V179" s="80">
        <f>Instrukcja!$D$1</f>
        <v>0</v>
      </c>
      <c r="Z179" s="72"/>
    </row>
    <row r="180" spans="2:26" ht="22.5" customHeight="1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3"/>
      <c r="N180" s="81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3"/>
    </row>
    <row r="181" spans="13:26" ht="14.25">
      <c r="M181" s="72"/>
      <c r="N181" s="71"/>
      <c r="Z181" s="72"/>
    </row>
    <row r="182" spans="13:26" ht="14.25">
      <c r="M182" s="72"/>
      <c r="N182" s="71"/>
      <c r="Z182" s="72"/>
    </row>
    <row r="183" spans="1:26" ht="16.5">
      <c r="A183" s="74">
        <f>Instrukcja!$D$12</f>
        <v>0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>
        <f>Instrukcja!$D$12</f>
        <v>0</v>
      </c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6.5">
      <c r="A184" s="74">
        <f>Instrukcja!$D$13</f>
        <v>0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>
        <f>Instrukcja!$D$13</f>
        <v>0</v>
      </c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6.5">
      <c r="A185" s="74">
        <f>Instrukcja!$D$14</f>
        <v>0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>
        <f>Instrukcja!$D$14</f>
        <v>0</v>
      </c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3:26" ht="14.25">
      <c r="M186" s="72"/>
      <c r="N186" s="71"/>
      <c r="Z186" s="72"/>
    </row>
    <row r="187" spans="2:26" ht="18.75">
      <c r="B187" s="70" t="s">
        <v>72</v>
      </c>
      <c r="C187" s="75">
        <f>'Dane uczniów_str  6'!$B$13</f>
        <v>0</v>
      </c>
      <c r="G187" s="75">
        <f>'Dane uczniów_str  6'!$C$13</f>
        <v>0</v>
      </c>
      <c r="M187" s="72"/>
      <c r="N187" s="71"/>
      <c r="O187" s="70" t="s">
        <v>72</v>
      </c>
      <c r="P187" s="75">
        <f>'Dane uczniów_str  6'!$B$14</f>
        <v>0</v>
      </c>
      <c r="T187" s="75">
        <f>'Dane uczniów_str  6'!$C$14</f>
        <v>0</v>
      </c>
      <c r="Z187" s="72"/>
    </row>
    <row r="188" spans="3:26" ht="18.75">
      <c r="C188" s="75"/>
      <c r="G188" s="75"/>
      <c r="M188" s="72"/>
      <c r="N188" s="71"/>
      <c r="P188" s="75"/>
      <c r="T188" s="75"/>
      <c r="Z188" s="72"/>
    </row>
    <row r="189" spans="2:26" ht="18.75">
      <c r="B189" s="70" t="s">
        <v>73</v>
      </c>
      <c r="E189" s="75">
        <f>Instrukcja!$G$1</f>
        <v>0</v>
      </c>
      <c r="G189" s="70" t="s">
        <v>74</v>
      </c>
      <c r="K189" s="75">
        <f>'Dane uczniów_str  6'!$A$13</f>
        <v>11</v>
      </c>
      <c r="M189" s="72"/>
      <c r="N189" s="71"/>
      <c r="O189" s="70" t="s">
        <v>73</v>
      </c>
      <c r="R189" s="75">
        <f>Instrukcja!$G$1</f>
        <v>0</v>
      </c>
      <c r="T189" s="70" t="s">
        <v>74</v>
      </c>
      <c r="X189" s="75">
        <f>'Dane uczniów_str  6'!$A$14</f>
        <v>12</v>
      </c>
      <c r="Z189" s="72"/>
    </row>
    <row r="190" spans="3:26" ht="14.25">
      <c r="C190" s="76" t="s">
        <v>75</v>
      </c>
      <c r="F190" s="76">
        <f>IF('Oceny I sem_str 128'!$D$13="","-",'Oceny I sem_str 128'!$D$13)</f>
        <v>0</v>
      </c>
      <c r="M190" s="72"/>
      <c r="N190" s="71"/>
      <c r="P190" s="76" t="s">
        <v>75</v>
      </c>
      <c r="S190" s="76">
        <f>IF('Oceny I sem_str 128'!$D$14="","-",'Oceny I sem_str 128'!$D$14)</f>
        <v>0</v>
      </c>
      <c r="Z190" s="72"/>
    </row>
    <row r="191" spans="3:26" ht="14.25">
      <c r="C191" s="76">
        <f>'Oceny I sem_str 128'!$E$2</f>
        <v>0</v>
      </c>
      <c r="F191" s="78">
        <f>IF('Oceny I sem_str 128'!$E$13="","-",'Oceny I sem_str 128'!$E$13)</f>
        <v>0</v>
      </c>
      <c r="G191" s="76">
        <f aca="true" t="shared" si="10" ref="G191:G205">IF(F191=6,"celujący",IF(F191=5,"bardzo dobry",IF(F191=4,"dobry",IF(F191=3,"dostateczny",IF(F191=2,"dopuszczający",IF(F191=1,"niedostateczny","-"))))))</f>
        <v>0</v>
      </c>
      <c r="M191" s="72"/>
      <c r="N191" s="71"/>
      <c r="P191" s="76">
        <f>'Oceny I sem_str 128'!$E$2</f>
        <v>0</v>
      </c>
      <c r="S191" s="78">
        <f>IF('Oceny I sem_str 128'!$E$14="","-",'Oceny I sem_str 128'!$E$14)</f>
        <v>0</v>
      </c>
      <c r="T191" s="76">
        <f aca="true" t="shared" si="11" ref="T191:T205">IF(S191=6,"celujący",IF(S191=5,"bardzo dobry",IF(S191=4,"dobry",IF(S191=3,"dostateczny",IF(S191=2,"dopuszczający",IF(S191=1,"niedostateczny","-"))))))</f>
        <v>0</v>
      </c>
      <c r="Z191" s="72"/>
    </row>
    <row r="192" spans="3:26" ht="14.25">
      <c r="C192" s="76">
        <f>'Oceny I sem_str 128'!$F$2</f>
        <v>0</v>
      </c>
      <c r="F192" s="78">
        <f>IF('Oceny I sem_str 128'!$F$13="","-",'Oceny I sem_str 128'!$F$13)</f>
        <v>0</v>
      </c>
      <c r="G192" s="76">
        <f t="shared" si="10"/>
        <v>0</v>
      </c>
      <c r="M192" s="72"/>
      <c r="N192" s="71"/>
      <c r="P192" s="76">
        <f>'Oceny I sem_str 128'!$F$2</f>
        <v>0</v>
      </c>
      <c r="S192" s="78">
        <f>IF('Oceny I sem_str 128'!$F$14="","-",'Oceny I sem_str 128'!$F$14)</f>
        <v>0</v>
      </c>
      <c r="T192" s="76">
        <f t="shared" si="11"/>
        <v>0</v>
      </c>
      <c r="Z192" s="72"/>
    </row>
    <row r="193" spans="3:26" ht="14.25">
      <c r="C193" s="76">
        <f>'Oceny I sem_str 128'!$G$2</f>
        <v>0</v>
      </c>
      <c r="F193" s="78">
        <f>IF('Oceny I sem_str 128'!$G$13="","-",'Oceny I sem_str 128'!$G$13)</f>
        <v>0</v>
      </c>
      <c r="G193" s="76">
        <f t="shared" si="10"/>
        <v>0</v>
      </c>
      <c r="M193" s="72"/>
      <c r="N193" s="71"/>
      <c r="P193" s="76">
        <f>'Oceny I sem_str 128'!$G$2</f>
        <v>0</v>
      </c>
      <c r="S193" s="78">
        <f>IF('Oceny I sem_str 128'!$G$14="","-",'Oceny I sem_str 128'!$G$14)</f>
        <v>0</v>
      </c>
      <c r="T193" s="76">
        <f t="shared" si="11"/>
        <v>0</v>
      </c>
      <c r="Z193" s="72"/>
    </row>
    <row r="194" spans="3:26" ht="14.25">
      <c r="C194" s="76">
        <f>'Oceny I sem_str 128'!$H$2</f>
        <v>0</v>
      </c>
      <c r="F194" s="78">
        <f>IF('Oceny I sem_str 128'!$H$13="","-",'Oceny I sem_str 128'!$H$13)</f>
        <v>0</v>
      </c>
      <c r="G194" s="76">
        <f t="shared" si="10"/>
        <v>0</v>
      </c>
      <c r="M194" s="72"/>
      <c r="N194" s="71"/>
      <c r="P194" s="76">
        <f>'Oceny I sem_str 128'!$H$2</f>
        <v>0</v>
      </c>
      <c r="S194" s="78">
        <f>IF('Oceny I sem_str 128'!$H$14="","-",'Oceny I sem_str 128'!$H$14)</f>
        <v>0</v>
      </c>
      <c r="T194" s="76">
        <f t="shared" si="11"/>
        <v>0</v>
      </c>
      <c r="Z194" s="72"/>
    </row>
    <row r="195" spans="3:26" ht="14.25">
      <c r="C195" s="76">
        <f>'Oceny I sem_str 128'!$I$2</f>
        <v>0</v>
      </c>
      <c r="F195" s="78">
        <f>IF('Oceny I sem_str 128'!$I$13="","-",'Oceny I sem_str 128'!$I$13)</f>
        <v>0</v>
      </c>
      <c r="G195" s="76">
        <f t="shared" si="10"/>
        <v>0</v>
      </c>
      <c r="M195" s="72"/>
      <c r="N195" s="71"/>
      <c r="P195" s="76">
        <f>'Oceny I sem_str 128'!$I$2</f>
        <v>0</v>
      </c>
      <c r="S195" s="78">
        <f>IF('Oceny I sem_str 128'!$I$14="","-",'Oceny I sem_str 128'!$I$14)</f>
        <v>0</v>
      </c>
      <c r="T195" s="76">
        <f t="shared" si="11"/>
        <v>0</v>
      </c>
      <c r="Z195" s="72"/>
    </row>
    <row r="196" spans="3:26" ht="14.25">
      <c r="C196" s="76">
        <f>'Oceny I sem_str 128'!$J$2</f>
        <v>0</v>
      </c>
      <c r="F196" s="78">
        <f>IF('Oceny I sem_str 128'!$J$13="","-",'Oceny I sem_str 128'!$J$13)</f>
        <v>0</v>
      </c>
      <c r="G196" s="76">
        <f t="shared" si="10"/>
        <v>0</v>
      </c>
      <c r="M196" s="72"/>
      <c r="N196" s="71"/>
      <c r="P196" s="76">
        <f>'Oceny I sem_str 128'!$J$2</f>
        <v>0</v>
      </c>
      <c r="S196" s="78">
        <f>IF('Oceny I sem_str 128'!$J$14="","-",'Oceny I sem_str 128'!$J$14)</f>
        <v>0</v>
      </c>
      <c r="T196" s="76">
        <f t="shared" si="11"/>
        <v>0</v>
      </c>
      <c r="Z196" s="72"/>
    </row>
    <row r="197" spans="3:26" ht="14.25">
      <c r="C197" s="76">
        <f>'Oceny I sem_str 128'!$K$2</f>
        <v>0</v>
      </c>
      <c r="F197" s="78">
        <f>IF('Oceny I sem_str 128'!$K$13="","-",'Oceny I sem_str 128'!$K$13)</f>
        <v>0</v>
      </c>
      <c r="G197" s="76">
        <f t="shared" si="10"/>
        <v>0</v>
      </c>
      <c r="M197" s="72"/>
      <c r="N197" s="71"/>
      <c r="P197" s="76">
        <f>'Oceny I sem_str 128'!$K$2</f>
        <v>0</v>
      </c>
      <c r="S197" s="78">
        <f>IF('Oceny I sem_str 128'!$K$14="","-",'Oceny I sem_str 128'!$K$14)</f>
        <v>0</v>
      </c>
      <c r="T197" s="76">
        <f t="shared" si="11"/>
        <v>0</v>
      </c>
      <c r="Z197" s="72"/>
    </row>
    <row r="198" spans="3:26" ht="14.25">
      <c r="C198" s="76">
        <f>'Oceny I sem_str 128'!$L$2</f>
        <v>0</v>
      </c>
      <c r="F198" s="78">
        <f>IF('Oceny I sem_str 128'!$L$13="","-",'Oceny I sem_str 128'!$L$13)</f>
        <v>0</v>
      </c>
      <c r="G198" s="76">
        <f t="shared" si="10"/>
        <v>0</v>
      </c>
      <c r="M198" s="72"/>
      <c r="N198" s="71"/>
      <c r="P198" s="76">
        <f>'Oceny I sem_str 128'!$L$2</f>
        <v>0</v>
      </c>
      <c r="S198" s="78">
        <f>IF('Oceny I sem_str 128'!$L$14="","-",'Oceny I sem_str 128'!$L$14)</f>
        <v>0</v>
      </c>
      <c r="T198" s="76">
        <f t="shared" si="11"/>
        <v>0</v>
      </c>
      <c r="Z198" s="72"/>
    </row>
    <row r="199" spans="3:26" ht="14.25">
      <c r="C199" s="76">
        <f>'Oceny I sem_str 128'!$M$2</f>
        <v>0</v>
      </c>
      <c r="F199" s="78">
        <f>IF('Oceny I sem_str 128'!$M$13="","-",'Oceny I sem_str 128'!$M$13)</f>
        <v>0</v>
      </c>
      <c r="G199" s="76">
        <f t="shared" si="10"/>
        <v>0</v>
      </c>
      <c r="M199" s="72"/>
      <c r="N199" s="71"/>
      <c r="P199" s="76">
        <f>'Oceny I sem_str 128'!$M$2</f>
        <v>0</v>
      </c>
      <c r="S199" s="78">
        <f>IF('Oceny I sem_str 128'!$M$14="","-",'Oceny I sem_str 128'!$M$14)</f>
        <v>0</v>
      </c>
      <c r="T199" s="76">
        <f t="shared" si="11"/>
        <v>0</v>
      </c>
      <c r="Z199" s="72"/>
    </row>
    <row r="200" spans="3:26" ht="14.25">
      <c r="C200" s="76">
        <f>'Oceny I sem_str 128'!$N$2</f>
        <v>0</v>
      </c>
      <c r="F200" s="78">
        <f>IF('Oceny I sem_str 128'!$N$13="","-",'Oceny I sem_str 128'!$N$13)</f>
        <v>0</v>
      </c>
      <c r="G200" s="76">
        <f t="shared" si="10"/>
        <v>0</v>
      </c>
      <c r="M200" s="72"/>
      <c r="N200" s="71"/>
      <c r="P200" s="76">
        <f>'Oceny I sem_str 128'!$N$2</f>
        <v>0</v>
      </c>
      <c r="S200" s="78">
        <f>IF('Oceny I sem_str 128'!$N$14="","-",'Oceny I sem_str 128'!$N$14)</f>
        <v>0</v>
      </c>
      <c r="T200" s="76">
        <f t="shared" si="11"/>
        <v>0</v>
      </c>
      <c r="Z200" s="72"/>
    </row>
    <row r="201" spans="3:26" ht="14.25">
      <c r="C201" s="76">
        <f>'Oceny I sem_str 128'!$O$2</f>
        <v>0</v>
      </c>
      <c r="F201" s="77">
        <f>IF('Oceny I sem_str 128'!$O$13="","-",'Oceny I sem_str 128'!$O$13)</f>
        <v>0</v>
      </c>
      <c r="G201" s="76">
        <f t="shared" si="10"/>
        <v>0</v>
      </c>
      <c r="M201" s="72"/>
      <c r="N201" s="71"/>
      <c r="P201" s="76">
        <f>'Oceny I sem_str 128'!$O$2</f>
        <v>0</v>
      </c>
      <c r="S201" s="77">
        <f>IF('Oceny I sem_str 128'!$O$14="","-",'Oceny I sem_str 128'!$O$14)</f>
        <v>0</v>
      </c>
      <c r="T201" s="76">
        <f t="shared" si="11"/>
        <v>0</v>
      </c>
      <c r="Z201" s="72"/>
    </row>
    <row r="202" spans="3:26" ht="14.25">
      <c r="C202" s="76">
        <f>IF('Oceny I sem_str 128'!$P$2&lt;&gt;"",'Oceny I sem_str 128'!$P$2,"")</f>
        <v>0</v>
      </c>
      <c r="F202" s="77">
        <f>IF('Oceny I sem_str 128'!$P$13="","-",'Oceny I sem_str 128'!$P$13)</f>
        <v>0</v>
      </c>
      <c r="G202" s="76">
        <f t="shared" si="10"/>
        <v>0</v>
      </c>
      <c r="M202" s="72"/>
      <c r="N202" s="71"/>
      <c r="P202" s="76">
        <f>IF('Oceny I sem_str 128'!$P$2&lt;&gt;"",'Oceny I sem_str 128'!$P$2,"")</f>
        <v>0</v>
      </c>
      <c r="S202" s="77">
        <f>IF('Oceny I sem_str 128'!$P$14="","-",'Oceny I sem_str 128'!$P$14)</f>
        <v>0</v>
      </c>
      <c r="T202" s="76">
        <f t="shared" si="11"/>
        <v>0</v>
      </c>
      <c r="Z202" s="72"/>
    </row>
    <row r="203" spans="3:26" ht="14.25">
      <c r="C203" s="76">
        <f>IF('Oceny I sem_str 128'!$Q$2&lt;&gt;"",'Oceny I sem_str 128'!$Q$2,"")</f>
        <v>0</v>
      </c>
      <c r="F203" s="77">
        <f>IF('Oceny I sem_str 128'!$Q$13="","-",'Oceny I sem_str 128'!$Q$13)</f>
        <v>0</v>
      </c>
      <c r="G203" s="76">
        <f t="shared" si="10"/>
        <v>0</v>
      </c>
      <c r="M203" s="72"/>
      <c r="N203" s="71"/>
      <c r="P203" s="76">
        <f>IF('Oceny I sem_str 128'!$Q$2&lt;&gt;"",'Oceny I sem_str 128'!$Q$2,"")</f>
        <v>0</v>
      </c>
      <c r="S203" s="77">
        <f>IF('Oceny I sem_str 128'!$Q$14="","-",'Oceny I sem_str 128'!$Q$14)</f>
        <v>0</v>
      </c>
      <c r="T203" s="76">
        <f t="shared" si="11"/>
        <v>0</v>
      </c>
      <c r="Z203" s="72"/>
    </row>
    <row r="204" spans="3:26" ht="14.25">
      <c r="C204" s="76">
        <f>IF('Oceny I sem_str 128'!$R$2&lt;&gt;"",'Oceny I sem_str 128'!$R$2,"")</f>
        <v>0</v>
      </c>
      <c r="F204" s="77">
        <f>IF('Oceny I sem_str 128'!$R$13="","-",'Oceny I sem_str 128'!$R$13)</f>
        <v>0</v>
      </c>
      <c r="G204" s="76">
        <f t="shared" si="10"/>
        <v>0</v>
      </c>
      <c r="M204" s="72"/>
      <c r="N204" s="71"/>
      <c r="P204" s="76">
        <f>IF('Oceny I sem_str 128'!$R$2&lt;&gt;"",'Oceny I sem_str 128'!$R$2,"")</f>
        <v>0</v>
      </c>
      <c r="S204" s="77">
        <f>IF('Oceny I sem_str 128'!$R$14="","-",'Oceny I sem_str 128'!$R$14)</f>
        <v>0</v>
      </c>
      <c r="T204" s="76">
        <f t="shared" si="11"/>
        <v>0</v>
      </c>
      <c r="Z204" s="72"/>
    </row>
    <row r="205" spans="3:26" ht="14.25">
      <c r="C205" s="76">
        <f>IF('Oceny I sem_str 128'!$S$2&lt;&gt;"",'Oceny I sem_str 128'!$S$2,"")</f>
        <v>0</v>
      </c>
      <c r="F205" s="77">
        <f>IF('Oceny I sem_str 128'!$S$13="","-",'Oceny I sem_str 128'!$S$13)</f>
        <v>0</v>
      </c>
      <c r="G205" s="76">
        <f t="shared" si="10"/>
        <v>0</v>
      </c>
      <c r="M205" s="72"/>
      <c r="N205" s="71"/>
      <c r="P205" s="76">
        <f>IF('Oceny I sem_str 128'!$S$2&lt;&gt;"",'Oceny I sem_str 128'!$S$2,"")</f>
        <v>0</v>
      </c>
      <c r="S205" s="77">
        <f>IF('Oceny I sem_str 128'!$S$14="","-",'Oceny I sem_str 128'!$S$14)</f>
        <v>0</v>
      </c>
      <c r="T205" s="76">
        <f t="shared" si="11"/>
        <v>0</v>
      </c>
      <c r="Z205" s="72"/>
    </row>
    <row r="206" spans="5:26" ht="18.75">
      <c r="E206" s="70" t="s">
        <v>76</v>
      </c>
      <c r="H206" s="79">
        <f>'Oceny I sem_str 128'!$AC$13</f>
        <v>0</v>
      </c>
      <c r="I206" s="79"/>
      <c r="M206" s="72"/>
      <c r="N206" s="71"/>
      <c r="R206" s="70" t="s">
        <v>76</v>
      </c>
      <c r="U206" s="79">
        <f>'Oceny I sem_str 128'!$AC$14</f>
        <v>0</v>
      </c>
      <c r="V206" s="79"/>
      <c r="Z206" s="72"/>
    </row>
    <row r="207" spans="13:26" ht="14.25">
      <c r="M207" s="72"/>
      <c r="N207" s="71"/>
      <c r="Z207" s="72"/>
    </row>
    <row r="208" spans="2:26" ht="18.75">
      <c r="B208" s="70" t="s">
        <v>77</v>
      </c>
      <c r="I208" s="75">
        <f>'Oceny I sem_str 128'!$Z$13+'Oceny I sem_str 128'!$AA$13</f>
        <v>0</v>
      </c>
      <c r="K208" s="70" t="s">
        <v>78</v>
      </c>
      <c r="M208" s="72"/>
      <c r="N208" s="71"/>
      <c r="O208" s="70" t="s">
        <v>79</v>
      </c>
      <c r="V208" s="75">
        <f>'Oceny I sem_str 128'!$Z$14+'Oceny I sem_str 128'!$AA$14</f>
        <v>0</v>
      </c>
      <c r="X208" s="70" t="s">
        <v>78</v>
      </c>
      <c r="Z208" s="72"/>
    </row>
    <row r="209" spans="2:26" ht="14.25">
      <c r="B209" s="76" t="s">
        <v>80</v>
      </c>
      <c r="M209" s="72"/>
      <c r="N209" s="71"/>
      <c r="O209" s="76" t="s">
        <v>80</v>
      </c>
      <c r="Z209" s="72"/>
    </row>
    <row r="210" spans="2:26" ht="18.75">
      <c r="B210" s="70" t="s">
        <v>81</v>
      </c>
      <c r="D210" s="75">
        <f>'Oceny I sem_str 128'!$Z$13</f>
        <v>0</v>
      </c>
      <c r="E210" s="70" t="s">
        <v>82</v>
      </c>
      <c r="H210" s="75">
        <f>'Oceny I sem_str 128'!$AA$13</f>
        <v>0</v>
      </c>
      <c r="I210" s="70" t="s">
        <v>83</v>
      </c>
      <c r="K210" s="75">
        <f>'Oceny I sem_str 128'!$AB$13</f>
        <v>0</v>
      </c>
      <c r="M210" s="72"/>
      <c r="N210" s="71"/>
      <c r="O210" s="70" t="s">
        <v>81</v>
      </c>
      <c r="Q210" s="75">
        <f>'Oceny I sem_str 128'!$Z$14</f>
        <v>0</v>
      </c>
      <c r="R210" s="70" t="s">
        <v>82</v>
      </c>
      <c r="U210" s="75">
        <f>'Oceny I sem_str 128'!$AA$14</f>
        <v>0</v>
      </c>
      <c r="V210" s="70" t="s">
        <v>83</v>
      </c>
      <c r="X210" s="75">
        <f>'Oceny I sem_str 128'!$AB$14</f>
        <v>0</v>
      </c>
      <c r="Z210" s="72"/>
    </row>
    <row r="211" spans="6:26" ht="14.25" customHeight="1">
      <c r="F211" s="75"/>
      <c r="M211" s="72"/>
      <c r="N211" s="71"/>
      <c r="S211" s="75"/>
      <c r="Z211" s="72"/>
    </row>
    <row r="212" spans="2:26" ht="18.75">
      <c r="B212" s="70" t="s">
        <v>37</v>
      </c>
      <c r="E212" s="80">
        <f>'Oceny I sem_str 128'!$AD$13</f>
        <v>0</v>
      </c>
      <c r="F212" s="75"/>
      <c r="M212" s="72"/>
      <c r="N212" s="71"/>
      <c r="O212" s="70" t="s">
        <v>37</v>
      </c>
      <c r="R212" s="80">
        <f>'Oceny I sem_str 128'!$AD$14</f>
        <v>0</v>
      </c>
      <c r="S212" s="75"/>
      <c r="Z212" s="72"/>
    </row>
    <row r="213" spans="13:26" ht="14.25">
      <c r="M213" s="72"/>
      <c r="N213" s="71"/>
      <c r="Z213" s="72"/>
    </row>
    <row r="214" spans="2:26" ht="14.25">
      <c r="B214" s="70" t="s">
        <v>84</v>
      </c>
      <c r="I214" s="70" t="s">
        <v>85</v>
      </c>
      <c r="M214" s="72"/>
      <c r="N214" s="71"/>
      <c r="O214" s="70" t="s">
        <v>84</v>
      </c>
      <c r="V214" s="70" t="s">
        <v>85</v>
      </c>
      <c r="Z214" s="72"/>
    </row>
    <row r="215" spans="2:26" ht="16.5">
      <c r="B215" s="80">
        <f>Instrukcja!$I$1</f>
        <v>0</v>
      </c>
      <c r="I215" s="80">
        <f>Instrukcja!$D$1</f>
        <v>0</v>
      </c>
      <c r="M215" s="72"/>
      <c r="N215" s="71"/>
      <c r="O215" s="80">
        <f>Instrukcja!$I$1</f>
        <v>0</v>
      </c>
      <c r="V215" s="80">
        <f>Instrukcja!$D$1</f>
        <v>0</v>
      </c>
      <c r="Z215" s="72"/>
    </row>
    <row r="216" spans="2:26" ht="24" customHeight="1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3"/>
      <c r="N216" s="81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3"/>
    </row>
    <row r="217" spans="13:26" ht="14.25">
      <c r="M217" s="72"/>
      <c r="N217" s="71"/>
      <c r="Z217" s="72"/>
    </row>
    <row r="218" spans="13:26" ht="14.25">
      <c r="M218" s="72"/>
      <c r="N218" s="71"/>
      <c r="Z218" s="72"/>
    </row>
    <row r="219" spans="1:26" ht="16.5">
      <c r="A219" s="74">
        <f>Instrukcja!$D$12</f>
        <v>0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>
        <f>Instrukcja!$D$12</f>
        <v>0</v>
      </c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6.5">
      <c r="A220" s="74">
        <f>Instrukcja!$D$13</f>
        <v>0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>
        <f>Instrukcja!$D$13</f>
        <v>0</v>
      </c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6.5">
      <c r="A221" s="74">
        <f>Instrukcja!$D$14</f>
        <v>0</v>
      </c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>
        <f>Instrukcja!$D$14</f>
        <v>0</v>
      </c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3:26" ht="14.25">
      <c r="M222" s="72"/>
      <c r="N222" s="71"/>
      <c r="Z222" s="72"/>
    </row>
    <row r="223" spans="2:26" ht="18.75">
      <c r="B223" s="70" t="s">
        <v>72</v>
      </c>
      <c r="C223" s="75">
        <f>'Dane uczniów_str  6'!$B$15</f>
        <v>0</v>
      </c>
      <c r="G223" s="75">
        <f>'Dane uczniów_str  6'!$C$15</f>
        <v>0</v>
      </c>
      <c r="M223" s="72"/>
      <c r="N223" s="71"/>
      <c r="O223" s="70" t="s">
        <v>72</v>
      </c>
      <c r="P223" s="75">
        <f>'Dane uczniów_str  6'!$B$16</f>
        <v>0</v>
      </c>
      <c r="T223" s="75">
        <f>'Dane uczniów_str  6'!$C$16</f>
        <v>0</v>
      </c>
      <c r="Z223" s="72"/>
    </row>
    <row r="224" spans="3:26" ht="18.75">
      <c r="C224" s="75"/>
      <c r="G224" s="75"/>
      <c r="M224" s="72"/>
      <c r="N224" s="71"/>
      <c r="P224" s="75"/>
      <c r="T224" s="75"/>
      <c r="Z224" s="72"/>
    </row>
    <row r="225" spans="2:26" ht="18.75">
      <c r="B225" s="70" t="s">
        <v>73</v>
      </c>
      <c r="E225" s="75">
        <f>Instrukcja!$G$1</f>
        <v>0</v>
      </c>
      <c r="G225" s="70" t="s">
        <v>74</v>
      </c>
      <c r="K225" s="75">
        <f>'Dane uczniów_str  6'!$A$15</f>
        <v>13</v>
      </c>
      <c r="M225" s="72"/>
      <c r="N225" s="71"/>
      <c r="O225" s="70" t="s">
        <v>73</v>
      </c>
      <c r="R225" s="75">
        <f>Instrukcja!$G$1</f>
        <v>0</v>
      </c>
      <c r="T225" s="70" t="s">
        <v>74</v>
      </c>
      <c r="X225" s="75">
        <f>'Dane uczniów_str  6'!$A$16</f>
        <v>14</v>
      </c>
      <c r="Z225" s="72"/>
    </row>
    <row r="226" spans="3:26" ht="14.25">
      <c r="C226" s="76" t="s">
        <v>75</v>
      </c>
      <c r="F226" s="76">
        <f>IF('Oceny I sem_str 128'!$D$15="","-",'Oceny I sem_str 128'!$D$15)</f>
        <v>0</v>
      </c>
      <c r="M226" s="72"/>
      <c r="N226" s="71"/>
      <c r="P226" s="76" t="s">
        <v>75</v>
      </c>
      <c r="S226" s="76">
        <f>IF('Oceny I sem_str 128'!$D$16="","-",'Oceny I sem_str 128'!$D$16)</f>
        <v>0</v>
      </c>
      <c r="Z226" s="72"/>
    </row>
    <row r="227" spans="3:26" ht="14.25">
      <c r="C227" s="76">
        <f>'Oceny I sem_str 128'!$E$2</f>
        <v>0</v>
      </c>
      <c r="F227" s="78">
        <f>IF('Oceny I sem_str 128'!$E$15="","-",'Oceny I sem_str 128'!$E$15)</f>
        <v>0</v>
      </c>
      <c r="G227" s="76">
        <f aca="true" t="shared" si="12" ref="G227:G241">IF(F227=6,"celujący",IF(F227=5,"bardzo dobry",IF(F227=4,"dobry",IF(F227=3,"dostateczny",IF(F227=2,"dopuszczający",IF(F227=1,"niedostateczny","-"))))))</f>
        <v>0</v>
      </c>
      <c r="M227" s="72"/>
      <c r="N227" s="71"/>
      <c r="P227" s="76">
        <f>'Oceny I sem_str 128'!$E$2</f>
        <v>0</v>
      </c>
      <c r="S227" s="78">
        <f>IF('Oceny I sem_str 128'!$E$16="","-",'Oceny I sem_str 128'!$E$16)</f>
        <v>0</v>
      </c>
      <c r="T227" s="76">
        <f aca="true" t="shared" si="13" ref="T227:T241">IF(S227=6,"celujący",IF(S227=5,"bardzo dobry",IF(S227=4,"dobry",IF(S227=3,"dostateczny",IF(S227=2,"dopuszczający",IF(S227=1,"niedostateczny","-"))))))</f>
        <v>0</v>
      </c>
      <c r="Z227" s="72"/>
    </row>
    <row r="228" spans="3:26" ht="14.25">
      <c r="C228" s="76">
        <f>'Oceny I sem_str 128'!$F$2</f>
        <v>0</v>
      </c>
      <c r="F228" s="78">
        <f>IF('Oceny I sem_str 128'!$F$15="","-",'Oceny I sem_str 128'!$F$15)</f>
        <v>0</v>
      </c>
      <c r="G228" s="76">
        <f t="shared" si="12"/>
        <v>0</v>
      </c>
      <c r="M228" s="72"/>
      <c r="N228" s="71"/>
      <c r="P228" s="76">
        <f>'Oceny I sem_str 128'!$F$2</f>
        <v>0</v>
      </c>
      <c r="S228" s="78">
        <f>IF('Oceny I sem_str 128'!$F$16="","-",'Oceny I sem_str 128'!$F$16)</f>
        <v>0</v>
      </c>
      <c r="T228" s="76">
        <f t="shared" si="13"/>
        <v>0</v>
      </c>
      <c r="Z228" s="72"/>
    </row>
    <row r="229" spans="3:26" ht="14.25">
      <c r="C229" s="76">
        <f>'Oceny I sem_str 128'!$G$2</f>
        <v>0</v>
      </c>
      <c r="F229" s="78">
        <f>IF('Oceny I sem_str 128'!$G$15="","-",'Oceny I sem_str 128'!$G$15)</f>
        <v>0</v>
      </c>
      <c r="G229" s="76">
        <f t="shared" si="12"/>
        <v>0</v>
      </c>
      <c r="M229" s="72"/>
      <c r="N229" s="71"/>
      <c r="P229" s="76">
        <f>'Oceny I sem_str 128'!$G$2</f>
        <v>0</v>
      </c>
      <c r="S229" s="78">
        <f>IF('Oceny I sem_str 128'!$G$16="","-",'Oceny I sem_str 128'!$G$16)</f>
        <v>0</v>
      </c>
      <c r="T229" s="76">
        <f t="shared" si="13"/>
        <v>0</v>
      </c>
      <c r="Z229" s="72"/>
    </row>
    <row r="230" spans="3:26" ht="14.25">
      <c r="C230" s="76">
        <f>'Oceny I sem_str 128'!$H$2</f>
        <v>0</v>
      </c>
      <c r="F230" s="78">
        <f>IF('Oceny I sem_str 128'!$H$15="","-",'Oceny I sem_str 128'!$H$15)</f>
        <v>0</v>
      </c>
      <c r="G230" s="76">
        <f t="shared" si="12"/>
        <v>0</v>
      </c>
      <c r="M230" s="72"/>
      <c r="N230" s="71"/>
      <c r="P230" s="76">
        <f>'Oceny I sem_str 128'!$H$2</f>
        <v>0</v>
      </c>
      <c r="S230" s="78">
        <f>IF('Oceny I sem_str 128'!$H$16="","-",'Oceny I sem_str 128'!$H$16)</f>
        <v>0</v>
      </c>
      <c r="T230" s="76">
        <f t="shared" si="13"/>
        <v>0</v>
      </c>
      <c r="Z230" s="72"/>
    </row>
    <row r="231" spans="3:26" ht="14.25">
      <c r="C231" s="76">
        <f>'Oceny I sem_str 128'!$I$2</f>
        <v>0</v>
      </c>
      <c r="F231" s="78">
        <f>IF('Oceny I sem_str 128'!$I$15="","-",'Oceny I sem_str 128'!$I$15)</f>
        <v>0</v>
      </c>
      <c r="G231" s="76">
        <f t="shared" si="12"/>
        <v>0</v>
      </c>
      <c r="M231" s="72"/>
      <c r="N231" s="71"/>
      <c r="P231" s="76">
        <f>'Oceny I sem_str 128'!$I$2</f>
        <v>0</v>
      </c>
      <c r="S231" s="78">
        <f>IF('Oceny I sem_str 128'!$I$16="","-",'Oceny I sem_str 128'!$I$16)</f>
        <v>0</v>
      </c>
      <c r="T231" s="76">
        <f t="shared" si="13"/>
        <v>0</v>
      </c>
      <c r="Z231" s="72"/>
    </row>
    <row r="232" spans="3:26" ht="14.25">
      <c r="C232" s="76">
        <f>'Oceny I sem_str 128'!$J$2</f>
        <v>0</v>
      </c>
      <c r="F232" s="78">
        <f>IF('Oceny I sem_str 128'!$J$15="","-",'Oceny I sem_str 128'!$J$15)</f>
        <v>0</v>
      </c>
      <c r="G232" s="76">
        <f t="shared" si="12"/>
        <v>0</v>
      </c>
      <c r="M232" s="72"/>
      <c r="N232" s="71"/>
      <c r="P232" s="76">
        <f>'Oceny I sem_str 128'!$J$2</f>
        <v>0</v>
      </c>
      <c r="S232" s="78">
        <f>IF('Oceny I sem_str 128'!$J$16="","-",'Oceny I sem_str 128'!$J$16)</f>
        <v>0</v>
      </c>
      <c r="T232" s="76">
        <f t="shared" si="13"/>
        <v>0</v>
      </c>
      <c r="Z232" s="72"/>
    </row>
    <row r="233" spans="3:26" ht="14.25">
      <c r="C233" s="76">
        <f>'Oceny I sem_str 128'!$K$2</f>
        <v>0</v>
      </c>
      <c r="F233" s="78">
        <f>IF('Oceny I sem_str 128'!$K$15="","-",'Oceny I sem_str 128'!$K$15)</f>
        <v>0</v>
      </c>
      <c r="G233" s="76">
        <f t="shared" si="12"/>
        <v>0</v>
      </c>
      <c r="M233" s="72"/>
      <c r="N233" s="71"/>
      <c r="P233" s="76">
        <f>'Oceny I sem_str 128'!$K$2</f>
        <v>0</v>
      </c>
      <c r="S233" s="78">
        <f>IF('Oceny I sem_str 128'!$K$16="","-",'Oceny I sem_str 128'!$K$16)</f>
        <v>0</v>
      </c>
      <c r="T233" s="76">
        <f t="shared" si="13"/>
        <v>0</v>
      </c>
      <c r="Z233" s="72"/>
    </row>
    <row r="234" spans="3:26" ht="14.25">
      <c r="C234" s="76">
        <f>'Oceny I sem_str 128'!$L$2</f>
        <v>0</v>
      </c>
      <c r="F234" s="78">
        <f>IF('Oceny I sem_str 128'!$L$15="","-",'Oceny I sem_str 128'!$L$15)</f>
        <v>0</v>
      </c>
      <c r="G234" s="76">
        <f t="shared" si="12"/>
        <v>0</v>
      </c>
      <c r="M234" s="72"/>
      <c r="N234" s="71"/>
      <c r="P234" s="76">
        <f>'Oceny I sem_str 128'!$L$2</f>
        <v>0</v>
      </c>
      <c r="S234" s="78">
        <f>IF('Oceny I sem_str 128'!$L$16="","-",'Oceny I sem_str 128'!$L$16)</f>
        <v>0</v>
      </c>
      <c r="T234" s="76">
        <f t="shared" si="13"/>
        <v>0</v>
      </c>
      <c r="Z234" s="72"/>
    </row>
    <row r="235" spans="3:26" ht="14.25">
      <c r="C235" s="76">
        <f>'Oceny I sem_str 128'!$M$2</f>
        <v>0</v>
      </c>
      <c r="F235" s="78">
        <f>IF('Oceny I sem_str 128'!$M$15="","-",'Oceny I sem_str 128'!$M$15)</f>
        <v>0</v>
      </c>
      <c r="G235" s="76">
        <f t="shared" si="12"/>
        <v>0</v>
      </c>
      <c r="M235" s="72"/>
      <c r="N235" s="71"/>
      <c r="P235" s="76">
        <f>'Oceny I sem_str 128'!$M$2</f>
        <v>0</v>
      </c>
      <c r="S235" s="78">
        <f>IF('Oceny I sem_str 128'!$M$16="","-",'Oceny I sem_str 128'!$M$16)</f>
        <v>0</v>
      </c>
      <c r="T235" s="76">
        <f t="shared" si="13"/>
        <v>0</v>
      </c>
      <c r="Z235" s="72"/>
    </row>
    <row r="236" spans="3:26" ht="14.25">
      <c r="C236" s="76">
        <f>'Oceny I sem_str 128'!$N$2</f>
        <v>0</v>
      </c>
      <c r="F236" s="78">
        <f>IF('Oceny I sem_str 128'!$N$15="","-",'Oceny I sem_str 128'!$N$15)</f>
        <v>0</v>
      </c>
      <c r="G236" s="76">
        <f t="shared" si="12"/>
        <v>0</v>
      </c>
      <c r="M236" s="72"/>
      <c r="N236" s="71"/>
      <c r="P236" s="76">
        <f>'Oceny I sem_str 128'!$N$2</f>
        <v>0</v>
      </c>
      <c r="S236" s="78">
        <f>IF('Oceny I sem_str 128'!$N$16="","-",'Oceny I sem_str 128'!$N$16)</f>
        <v>0</v>
      </c>
      <c r="T236" s="76">
        <f t="shared" si="13"/>
        <v>0</v>
      </c>
      <c r="Z236" s="72"/>
    </row>
    <row r="237" spans="3:26" ht="14.25">
      <c r="C237" s="76">
        <f>'Oceny I sem_str 128'!$O$2</f>
        <v>0</v>
      </c>
      <c r="F237" s="77">
        <f>IF('Oceny I sem_str 128'!$O$15="","-",'Oceny I sem_str 128'!$O$15)</f>
        <v>0</v>
      </c>
      <c r="G237" s="76">
        <f t="shared" si="12"/>
        <v>0</v>
      </c>
      <c r="M237" s="72"/>
      <c r="N237" s="71"/>
      <c r="P237" s="76">
        <f>'Oceny I sem_str 128'!$O$2</f>
        <v>0</v>
      </c>
      <c r="S237" s="77">
        <f>IF('Oceny I sem_str 128'!$O$16="","-",'Oceny I sem_str 128'!$O$16)</f>
        <v>0</v>
      </c>
      <c r="T237" s="76">
        <f t="shared" si="13"/>
        <v>0</v>
      </c>
      <c r="Z237" s="72"/>
    </row>
    <row r="238" spans="3:26" ht="14.25">
      <c r="C238" s="76">
        <f>IF('Oceny I sem_str 128'!$P$2&lt;&gt;"",'Oceny I sem_str 128'!$P$2,"")</f>
        <v>0</v>
      </c>
      <c r="F238" s="77">
        <f>IF('Oceny I sem_str 128'!$P$15="","-",'Oceny I sem_str 128'!$P$15)</f>
        <v>0</v>
      </c>
      <c r="G238" s="76">
        <f t="shared" si="12"/>
        <v>0</v>
      </c>
      <c r="M238" s="72"/>
      <c r="N238" s="71"/>
      <c r="P238" s="76">
        <f>IF('Oceny I sem_str 128'!$P$2&lt;&gt;"",'Oceny I sem_str 128'!$P$2,"")</f>
        <v>0</v>
      </c>
      <c r="S238" s="77">
        <f>IF('Oceny I sem_str 128'!$P$16="","-",'Oceny I sem_str 128'!$P$16)</f>
        <v>0</v>
      </c>
      <c r="T238" s="76">
        <f t="shared" si="13"/>
        <v>0</v>
      </c>
      <c r="Z238" s="72"/>
    </row>
    <row r="239" spans="3:26" ht="14.25">
      <c r="C239" s="76">
        <f>IF('Oceny I sem_str 128'!$Q$2&lt;&gt;"",'Oceny I sem_str 128'!$Q$2,"")</f>
        <v>0</v>
      </c>
      <c r="F239" s="77">
        <f>IF('Oceny I sem_str 128'!$Q$15="","-",'Oceny I sem_str 128'!$Q$15)</f>
        <v>0</v>
      </c>
      <c r="G239" s="76">
        <f t="shared" si="12"/>
        <v>0</v>
      </c>
      <c r="M239" s="72"/>
      <c r="N239" s="71"/>
      <c r="P239" s="76">
        <f>IF('Oceny I sem_str 128'!$Q$2&lt;&gt;"",'Oceny I sem_str 128'!$Q$2,"")</f>
        <v>0</v>
      </c>
      <c r="S239" s="77">
        <f>IF('Oceny I sem_str 128'!$Q$16="","-",'Oceny I sem_str 128'!$Q$16)</f>
        <v>0</v>
      </c>
      <c r="T239" s="76">
        <f t="shared" si="13"/>
        <v>0</v>
      </c>
      <c r="Z239" s="72"/>
    </row>
    <row r="240" spans="3:26" ht="14.25">
      <c r="C240" s="76">
        <f>IF('Oceny I sem_str 128'!$R$2&lt;&gt;"",'Oceny I sem_str 128'!$R$2,"")</f>
        <v>0</v>
      </c>
      <c r="F240" s="77">
        <f>IF('Oceny I sem_str 128'!$R$15="","-",'Oceny I sem_str 128'!$R$15)</f>
        <v>0</v>
      </c>
      <c r="G240" s="76">
        <f t="shared" si="12"/>
        <v>0</v>
      </c>
      <c r="M240" s="72"/>
      <c r="N240" s="71"/>
      <c r="P240" s="76">
        <f>IF('Oceny I sem_str 128'!$R$2&lt;&gt;"",'Oceny I sem_str 128'!$R$2,"")</f>
        <v>0</v>
      </c>
      <c r="S240" s="77">
        <f>IF('Oceny I sem_str 128'!$R$16="","-",'Oceny I sem_str 128'!$R$16)</f>
        <v>0</v>
      </c>
      <c r="T240" s="76">
        <f t="shared" si="13"/>
        <v>0</v>
      </c>
      <c r="Z240" s="72"/>
    </row>
    <row r="241" spans="3:26" ht="14.25">
      <c r="C241" s="76">
        <f>IF('Oceny I sem_str 128'!$S$2&lt;&gt;"",'Oceny I sem_str 128'!$S$2,"")</f>
        <v>0</v>
      </c>
      <c r="F241" s="77">
        <f>IF('Oceny I sem_str 128'!$S$15="","-",'Oceny I sem_str 128'!$S$15)</f>
        <v>0</v>
      </c>
      <c r="G241" s="76">
        <f t="shared" si="12"/>
        <v>0</v>
      </c>
      <c r="M241" s="72"/>
      <c r="N241" s="71"/>
      <c r="P241" s="76">
        <f>IF('Oceny I sem_str 128'!$S$2&lt;&gt;"",'Oceny I sem_str 128'!$S$2,"")</f>
        <v>0</v>
      </c>
      <c r="S241" s="77">
        <f>IF('Oceny I sem_str 128'!$S$16="","-",'Oceny I sem_str 128'!$S$16)</f>
        <v>0</v>
      </c>
      <c r="T241" s="76">
        <f t="shared" si="13"/>
        <v>0</v>
      </c>
      <c r="Z241" s="72"/>
    </row>
    <row r="242" spans="5:26" ht="18.75">
      <c r="E242" s="70" t="s">
        <v>76</v>
      </c>
      <c r="H242" s="79">
        <f>'Oceny I sem_str 128'!$AC$15</f>
        <v>0</v>
      </c>
      <c r="I242" s="79"/>
      <c r="M242" s="72"/>
      <c r="N242" s="71"/>
      <c r="R242" s="70" t="s">
        <v>76</v>
      </c>
      <c r="U242" s="79">
        <f>'Oceny I sem_str 128'!$AC$16</f>
        <v>0</v>
      </c>
      <c r="V242" s="79"/>
      <c r="Z242" s="72"/>
    </row>
    <row r="243" spans="13:26" ht="14.25">
      <c r="M243" s="72"/>
      <c r="N243" s="71"/>
      <c r="Z243" s="72"/>
    </row>
    <row r="244" spans="2:26" ht="18.75">
      <c r="B244" s="70" t="s">
        <v>77</v>
      </c>
      <c r="I244" s="75">
        <f>'Oceny I sem_str 128'!$Z$15+'Oceny I sem_str 128'!$AA$15</f>
        <v>0</v>
      </c>
      <c r="K244" s="70" t="s">
        <v>78</v>
      </c>
      <c r="M244" s="72"/>
      <c r="N244" s="71"/>
      <c r="O244" s="70" t="s">
        <v>79</v>
      </c>
      <c r="V244" s="75">
        <f>'Oceny I sem_str 128'!$Z$16+'Oceny I sem_str 128'!$AA$16</f>
        <v>0</v>
      </c>
      <c r="X244" s="70" t="s">
        <v>78</v>
      </c>
      <c r="Z244" s="72"/>
    </row>
    <row r="245" spans="2:26" ht="14.25">
      <c r="B245" s="76" t="s">
        <v>80</v>
      </c>
      <c r="M245" s="72"/>
      <c r="N245" s="71"/>
      <c r="O245" s="76" t="s">
        <v>80</v>
      </c>
      <c r="Z245" s="72"/>
    </row>
    <row r="246" spans="2:26" ht="18.75">
      <c r="B246" s="70" t="s">
        <v>81</v>
      </c>
      <c r="D246" s="75">
        <f>'Oceny I sem_str 128'!$Z$15</f>
        <v>0</v>
      </c>
      <c r="E246" s="70" t="s">
        <v>82</v>
      </c>
      <c r="H246" s="75">
        <f>'Oceny I sem_str 128'!$AA$15</f>
        <v>0</v>
      </c>
      <c r="I246" s="70" t="s">
        <v>83</v>
      </c>
      <c r="K246" s="75">
        <f>'Oceny I sem_str 128'!$AB$15</f>
        <v>0</v>
      </c>
      <c r="M246" s="72"/>
      <c r="N246" s="71"/>
      <c r="O246" s="70" t="s">
        <v>81</v>
      </c>
      <c r="Q246" s="75">
        <f>'Oceny I sem_str 128'!$Z$16</f>
        <v>0</v>
      </c>
      <c r="R246" s="70" t="s">
        <v>82</v>
      </c>
      <c r="U246" s="75">
        <f>'Oceny I sem_str 128'!$AA$16</f>
        <v>0</v>
      </c>
      <c r="V246" s="70" t="s">
        <v>83</v>
      </c>
      <c r="X246" s="75">
        <f>'Oceny I sem_str 128'!$AB$16</f>
        <v>0</v>
      </c>
      <c r="Z246" s="72"/>
    </row>
    <row r="247" spans="6:26" ht="18.75">
      <c r="F247" s="75"/>
      <c r="M247" s="72"/>
      <c r="N247" s="71"/>
      <c r="S247" s="75"/>
      <c r="Z247" s="72"/>
    </row>
    <row r="248" spans="2:26" ht="18.75">
      <c r="B248" s="70" t="s">
        <v>37</v>
      </c>
      <c r="E248" s="80">
        <f>'Oceny I sem_str 128'!$AD$15</f>
        <v>0</v>
      </c>
      <c r="F248" s="75"/>
      <c r="M248" s="72"/>
      <c r="N248" s="71"/>
      <c r="O248" s="70" t="s">
        <v>37</v>
      </c>
      <c r="R248" s="80">
        <f>'Oceny I sem_str 128'!$AD$16</f>
        <v>0</v>
      </c>
      <c r="S248" s="75"/>
      <c r="Z248" s="72"/>
    </row>
    <row r="249" spans="13:26" ht="14.25">
      <c r="M249" s="72"/>
      <c r="N249" s="71"/>
      <c r="Z249" s="72"/>
    </row>
    <row r="250" spans="2:26" ht="14.25">
      <c r="B250" s="70" t="s">
        <v>84</v>
      </c>
      <c r="I250" s="70" t="s">
        <v>85</v>
      </c>
      <c r="M250" s="72"/>
      <c r="N250" s="71"/>
      <c r="O250" s="70" t="s">
        <v>84</v>
      </c>
      <c r="V250" s="70" t="s">
        <v>85</v>
      </c>
      <c r="Z250" s="72"/>
    </row>
    <row r="251" spans="2:26" ht="16.5">
      <c r="B251" s="80">
        <f>Instrukcja!$I$1</f>
        <v>0</v>
      </c>
      <c r="I251" s="80">
        <f>Instrukcja!$D$1</f>
        <v>0</v>
      </c>
      <c r="M251" s="72"/>
      <c r="N251" s="71"/>
      <c r="O251" s="80">
        <f>Instrukcja!$I$1</f>
        <v>0</v>
      </c>
      <c r="V251" s="80">
        <f>Instrukcja!$D$1</f>
        <v>0</v>
      </c>
      <c r="Z251" s="72"/>
    </row>
    <row r="252" spans="2:26" ht="22.5" customHeight="1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3"/>
      <c r="N252" s="81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3"/>
    </row>
    <row r="253" spans="13:26" ht="14.25">
      <c r="M253" s="72"/>
      <c r="N253" s="71"/>
      <c r="Z253" s="72"/>
    </row>
    <row r="254" spans="13:26" ht="14.25">
      <c r="M254" s="72"/>
      <c r="N254" s="71"/>
      <c r="Z254" s="72"/>
    </row>
    <row r="255" spans="1:26" ht="16.5">
      <c r="A255" s="74">
        <f>Instrukcja!$D$12</f>
        <v>0</v>
      </c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>
        <f>Instrukcja!$D$12</f>
        <v>0</v>
      </c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6.5">
      <c r="A256" s="74">
        <f>Instrukcja!$D$13</f>
        <v>0</v>
      </c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>
        <f>Instrukcja!$D$13</f>
        <v>0</v>
      </c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6.5">
      <c r="A257" s="74">
        <f>Instrukcja!$D$14</f>
        <v>0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>
        <f>Instrukcja!$D$14</f>
        <v>0</v>
      </c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3:26" ht="14.25">
      <c r="M258" s="72"/>
      <c r="N258" s="71"/>
      <c r="Z258" s="72"/>
    </row>
    <row r="259" spans="2:26" ht="18.75">
      <c r="B259" s="70" t="s">
        <v>72</v>
      </c>
      <c r="C259" s="75">
        <f>'Dane uczniów_str  6'!$B$17</f>
        <v>0</v>
      </c>
      <c r="G259" s="75">
        <f>'Dane uczniów_str  6'!$C$17</f>
        <v>0</v>
      </c>
      <c r="M259" s="72"/>
      <c r="N259" s="71"/>
      <c r="O259" s="70" t="s">
        <v>72</v>
      </c>
      <c r="P259" s="75">
        <f>'Dane uczniów_str  6'!$B$18</f>
        <v>0</v>
      </c>
      <c r="T259" s="75">
        <f>'Dane uczniów_str  6'!$C$18</f>
        <v>0</v>
      </c>
      <c r="Z259" s="72"/>
    </row>
    <row r="260" spans="3:26" ht="18.75">
      <c r="C260" s="75"/>
      <c r="G260" s="75"/>
      <c r="M260" s="72"/>
      <c r="N260" s="71"/>
      <c r="P260" s="75"/>
      <c r="T260" s="75"/>
      <c r="Z260" s="72"/>
    </row>
    <row r="261" spans="2:26" ht="18.75">
      <c r="B261" s="70" t="s">
        <v>73</v>
      </c>
      <c r="E261" s="75">
        <f>Instrukcja!$G$1</f>
        <v>0</v>
      </c>
      <c r="G261" s="70" t="s">
        <v>74</v>
      </c>
      <c r="K261" s="75">
        <f>'Dane uczniów_str  6'!$A$17</f>
        <v>15</v>
      </c>
      <c r="M261" s="72"/>
      <c r="N261" s="71"/>
      <c r="O261" s="70" t="s">
        <v>73</v>
      </c>
      <c r="R261" s="75">
        <f>Instrukcja!$G$1</f>
        <v>0</v>
      </c>
      <c r="T261" s="70" t="s">
        <v>74</v>
      </c>
      <c r="X261" s="75">
        <f>'Dane uczniów_str  6'!$A$18</f>
        <v>16</v>
      </c>
      <c r="Z261" s="72"/>
    </row>
    <row r="262" spans="3:26" ht="14.25">
      <c r="C262" s="76" t="s">
        <v>75</v>
      </c>
      <c r="F262" s="76">
        <f>IF('Oceny I sem_str 128'!$D$17="","-",'Oceny I sem_str 128'!$D$17)</f>
        <v>0</v>
      </c>
      <c r="M262" s="72"/>
      <c r="N262" s="71"/>
      <c r="P262" s="76" t="s">
        <v>75</v>
      </c>
      <c r="S262" s="76">
        <f>IF('Oceny I sem_str 128'!$D$18="","-",'Oceny I sem_str 128'!$D$18)</f>
        <v>0</v>
      </c>
      <c r="Z262" s="72"/>
    </row>
    <row r="263" spans="3:26" ht="14.25">
      <c r="C263" s="76">
        <f>'Oceny I sem_str 128'!$E$2</f>
        <v>0</v>
      </c>
      <c r="F263" s="78">
        <f>IF('Oceny I sem_str 128'!$E$17="","-",'Oceny I sem_str 128'!$E$17)</f>
        <v>0</v>
      </c>
      <c r="G263" s="76">
        <f aca="true" t="shared" si="14" ref="G263:G277">IF(F263=6,"celujący",IF(F263=5,"bardzo dobry",IF(F263=4,"dobry",IF(F263=3,"dostateczny",IF(F263=2,"dopuszczający",IF(F263=1,"niedostateczny","-"))))))</f>
        <v>0</v>
      </c>
      <c r="M263" s="72"/>
      <c r="N263" s="71"/>
      <c r="P263" s="76">
        <f>'Oceny I sem_str 128'!$E$2</f>
        <v>0</v>
      </c>
      <c r="S263" s="78">
        <f>IF('Oceny I sem_str 128'!$E$18="","-",'Oceny I sem_str 128'!$E$18)</f>
        <v>0</v>
      </c>
      <c r="T263" s="76">
        <f aca="true" t="shared" si="15" ref="T263:T277">IF(S263=6,"celujący",IF(S263=5,"bardzo dobry",IF(S263=4,"dobry",IF(S263=3,"dostateczny",IF(S263=2,"dopuszczający",IF(S263=1,"niedostateczny","-"))))))</f>
        <v>0</v>
      </c>
      <c r="Z263" s="72"/>
    </row>
    <row r="264" spans="3:26" ht="14.25">
      <c r="C264" s="76">
        <f>'Oceny I sem_str 128'!$F$2</f>
        <v>0</v>
      </c>
      <c r="F264" s="78">
        <f>IF('Oceny I sem_str 128'!$F$17="","-",'Oceny I sem_str 128'!$F$17)</f>
        <v>0</v>
      </c>
      <c r="G264" s="76">
        <f t="shared" si="14"/>
        <v>0</v>
      </c>
      <c r="M264" s="72"/>
      <c r="N264" s="71"/>
      <c r="P264" s="76">
        <f>'Oceny I sem_str 128'!$F$2</f>
        <v>0</v>
      </c>
      <c r="S264" s="78">
        <f>IF('Oceny I sem_str 128'!$F$18="","-",'Oceny I sem_str 128'!$F$18)</f>
        <v>0</v>
      </c>
      <c r="T264" s="76">
        <f t="shared" si="15"/>
        <v>0</v>
      </c>
      <c r="Z264" s="72"/>
    </row>
    <row r="265" spans="3:26" ht="14.25">
      <c r="C265" s="76">
        <f>'Oceny I sem_str 128'!$G$2</f>
        <v>0</v>
      </c>
      <c r="F265" s="78">
        <f>IF('Oceny I sem_str 128'!$G$17="","-",'Oceny I sem_str 128'!$G$17)</f>
        <v>0</v>
      </c>
      <c r="G265" s="76">
        <f t="shared" si="14"/>
        <v>0</v>
      </c>
      <c r="M265" s="72"/>
      <c r="N265" s="71"/>
      <c r="P265" s="76">
        <f>'Oceny I sem_str 128'!$G$2</f>
        <v>0</v>
      </c>
      <c r="S265" s="78">
        <f>IF('Oceny I sem_str 128'!$G$18="","-",'Oceny I sem_str 128'!$G$18)</f>
        <v>0</v>
      </c>
      <c r="T265" s="76">
        <f t="shared" si="15"/>
        <v>0</v>
      </c>
      <c r="Z265" s="72"/>
    </row>
    <row r="266" spans="3:26" ht="14.25">
      <c r="C266" s="76">
        <f>'Oceny I sem_str 128'!$H$2</f>
        <v>0</v>
      </c>
      <c r="F266" s="78">
        <f>IF('Oceny I sem_str 128'!$H$17="","-",'Oceny I sem_str 128'!$H$17)</f>
        <v>0</v>
      </c>
      <c r="G266" s="76">
        <f t="shared" si="14"/>
        <v>0</v>
      </c>
      <c r="M266" s="72"/>
      <c r="N266" s="71"/>
      <c r="P266" s="76">
        <f>'Oceny I sem_str 128'!$H$2</f>
        <v>0</v>
      </c>
      <c r="S266" s="78">
        <f>IF('Oceny I sem_str 128'!$H$18="","-",'Oceny I sem_str 128'!$H$18)</f>
        <v>0</v>
      </c>
      <c r="T266" s="76">
        <f t="shared" si="15"/>
        <v>0</v>
      </c>
      <c r="Z266" s="72"/>
    </row>
    <row r="267" spans="3:26" ht="14.25">
      <c r="C267" s="76">
        <f>'Oceny I sem_str 128'!$I$2</f>
        <v>0</v>
      </c>
      <c r="F267" s="78">
        <f>IF('Oceny I sem_str 128'!$I$17="","-",'Oceny I sem_str 128'!$I$17)</f>
        <v>0</v>
      </c>
      <c r="G267" s="76">
        <f t="shared" si="14"/>
        <v>0</v>
      </c>
      <c r="M267" s="72"/>
      <c r="N267" s="71"/>
      <c r="P267" s="76">
        <f>'Oceny I sem_str 128'!$I$2</f>
        <v>0</v>
      </c>
      <c r="S267" s="78">
        <f>IF('Oceny I sem_str 128'!$I$18="","-",'Oceny I sem_str 128'!$I$18)</f>
        <v>0</v>
      </c>
      <c r="T267" s="76">
        <f t="shared" si="15"/>
        <v>0</v>
      </c>
      <c r="Z267" s="72"/>
    </row>
    <row r="268" spans="3:26" ht="14.25">
      <c r="C268" s="76">
        <f>'Oceny I sem_str 128'!$J$2</f>
        <v>0</v>
      </c>
      <c r="F268" s="78">
        <f>IF('Oceny I sem_str 128'!$J$17="","-",'Oceny I sem_str 128'!$J$17)</f>
        <v>0</v>
      </c>
      <c r="G268" s="76">
        <f t="shared" si="14"/>
        <v>0</v>
      </c>
      <c r="M268" s="72"/>
      <c r="N268" s="71"/>
      <c r="P268" s="76">
        <f>'Oceny I sem_str 128'!$J$2</f>
        <v>0</v>
      </c>
      <c r="S268" s="78">
        <f>IF('Oceny I sem_str 128'!$J$18="","-",'Oceny I sem_str 128'!$J$18)</f>
        <v>0</v>
      </c>
      <c r="T268" s="76">
        <f t="shared" si="15"/>
        <v>0</v>
      </c>
      <c r="Z268" s="72"/>
    </row>
    <row r="269" spans="3:26" ht="14.25">
      <c r="C269" s="76">
        <f>'Oceny I sem_str 128'!$K$2</f>
        <v>0</v>
      </c>
      <c r="F269" s="78">
        <f>IF('Oceny I sem_str 128'!$K$17="","-",'Oceny I sem_str 128'!$K$17)</f>
        <v>0</v>
      </c>
      <c r="G269" s="76">
        <f t="shared" si="14"/>
        <v>0</v>
      </c>
      <c r="M269" s="72"/>
      <c r="N269" s="71"/>
      <c r="P269" s="76">
        <f>'Oceny I sem_str 128'!$K$2</f>
        <v>0</v>
      </c>
      <c r="S269" s="78">
        <f>IF('Oceny I sem_str 128'!$K$18="","-",'Oceny I sem_str 128'!$K$18)</f>
        <v>0</v>
      </c>
      <c r="T269" s="76">
        <f t="shared" si="15"/>
        <v>0</v>
      </c>
      <c r="Z269" s="72"/>
    </row>
    <row r="270" spans="3:26" ht="14.25">
      <c r="C270" s="76">
        <f>'Oceny I sem_str 128'!$L$2</f>
        <v>0</v>
      </c>
      <c r="F270" s="78">
        <f>IF('Oceny I sem_str 128'!$L$17="","-",'Oceny I sem_str 128'!$L$17)</f>
        <v>0</v>
      </c>
      <c r="G270" s="76">
        <f t="shared" si="14"/>
        <v>0</v>
      </c>
      <c r="M270" s="72"/>
      <c r="N270" s="71"/>
      <c r="P270" s="76">
        <f>'Oceny I sem_str 128'!$L$2</f>
        <v>0</v>
      </c>
      <c r="S270" s="78">
        <f>IF('Oceny I sem_str 128'!$L$18="","-",'Oceny I sem_str 128'!$L$18)</f>
        <v>0</v>
      </c>
      <c r="T270" s="76">
        <f t="shared" si="15"/>
        <v>0</v>
      </c>
      <c r="Z270" s="72"/>
    </row>
    <row r="271" spans="3:26" ht="14.25">
      <c r="C271" s="76">
        <f>'Oceny I sem_str 128'!$M$2</f>
        <v>0</v>
      </c>
      <c r="F271" s="78">
        <f>IF('Oceny I sem_str 128'!$M$17="","-",'Oceny I sem_str 128'!$M$17)</f>
        <v>0</v>
      </c>
      <c r="G271" s="76">
        <f t="shared" si="14"/>
        <v>0</v>
      </c>
      <c r="M271" s="72"/>
      <c r="N271" s="71"/>
      <c r="P271" s="76">
        <f>'Oceny I sem_str 128'!$M$2</f>
        <v>0</v>
      </c>
      <c r="S271" s="78">
        <f>IF('Oceny I sem_str 128'!$M$18="","-",'Oceny I sem_str 128'!$M$18)</f>
        <v>0</v>
      </c>
      <c r="T271" s="76">
        <f t="shared" si="15"/>
        <v>0</v>
      </c>
      <c r="Z271" s="72"/>
    </row>
    <row r="272" spans="3:26" ht="14.25">
      <c r="C272" s="76">
        <f>'Oceny I sem_str 128'!$N$2</f>
        <v>0</v>
      </c>
      <c r="F272" s="78">
        <f>IF('Oceny I sem_str 128'!$N$17="","-",'Oceny I sem_str 128'!$N$17)</f>
        <v>0</v>
      </c>
      <c r="G272" s="76">
        <f t="shared" si="14"/>
        <v>0</v>
      </c>
      <c r="M272" s="72"/>
      <c r="N272" s="71"/>
      <c r="P272" s="76">
        <f>'Oceny I sem_str 128'!$N$2</f>
        <v>0</v>
      </c>
      <c r="S272" s="78">
        <f>IF('Oceny I sem_str 128'!$N$18="","-",'Oceny I sem_str 128'!$N$18)</f>
        <v>0</v>
      </c>
      <c r="T272" s="76">
        <f t="shared" si="15"/>
        <v>0</v>
      </c>
      <c r="Z272" s="72"/>
    </row>
    <row r="273" spans="3:26" ht="14.25">
      <c r="C273" s="76">
        <f>'Oceny I sem_str 128'!$O$2</f>
        <v>0</v>
      </c>
      <c r="F273" s="77">
        <f>IF('Oceny I sem_str 128'!$O$17="","-",'Oceny I sem_str 128'!$O$17)</f>
        <v>0</v>
      </c>
      <c r="G273" s="76">
        <f t="shared" si="14"/>
        <v>0</v>
      </c>
      <c r="M273" s="72"/>
      <c r="N273" s="71"/>
      <c r="P273" s="76">
        <f>'Oceny I sem_str 128'!$O$2</f>
        <v>0</v>
      </c>
      <c r="S273" s="77">
        <f>IF('Oceny I sem_str 128'!$O$18="","-",'Oceny I sem_str 128'!$O$18)</f>
        <v>0</v>
      </c>
      <c r="T273" s="76">
        <f t="shared" si="15"/>
        <v>0</v>
      </c>
      <c r="Z273" s="72"/>
    </row>
    <row r="274" spans="3:26" ht="14.25">
      <c r="C274" s="76">
        <f>IF('Oceny I sem_str 128'!$P$2&lt;&gt;"",'Oceny I sem_str 128'!$P$2,"")</f>
        <v>0</v>
      </c>
      <c r="F274" s="77">
        <f>IF('Oceny I sem_str 128'!$P$17="","-",'Oceny I sem_str 128'!$P$17)</f>
        <v>0</v>
      </c>
      <c r="G274" s="76">
        <f t="shared" si="14"/>
        <v>0</v>
      </c>
      <c r="M274" s="72"/>
      <c r="N274" s="71"/>
      <c r="P274" s="76">
        <f>IF('Oceny I sem_str 128'!$P$2&lt;&gt;"",'Oceny I sem_str 128'!$P$2,"")</f>
        <v>0</v>
      </c>
      <c r="S274" s="77">
        <f>IF('Oceny I sem_str 128'!$P$18="","-",'Oceny I sem_str 128'!$P$18)</f>
        <v>0</v>
      </c>
      <c r="T274" s="76">
        <f t="shared" si="15"/>
        <v>0</v>
      </c>
      <c r="Z274" s="72"/>
    </row>
    <row r="275" spans="3:26" ht="14.25">
      <c r="C275" s="76">
        <f>IF('Oceny I sem_str 128'!$Q$2&lt;&gt;"",'Oceny I sem_str 128'!$Q$2,"")</f>
        <v>0</v>
      </c>
      <c r="F275" s="77">
        <f>IF('Oceny I sem_str 128'!$Q$17="","-",'Oceny I sem_str 128'!$Q$17)</f>
        <v>0</v>
      </c>
      <c r="G275" s="76">
        <f t="shared" si="14"/>
        <v>0</v>
      </c>
      <c r="M275" s="72"/>
      <c r="N275" s="71"/>
      <c r="P275" s="76">
        <f>IF('Oceny I sem_str 128'!$Q$2&lt;&gt;"",'Oceny I sem_str 128'!$Q$2,"")</f>
        <v>0</v>
      </c>
      <c r="S275" s="77">
        <f>IF('Oceny I sem_str 128'!$Q$18="","-",'Oceny I sem_str 128'!$Q$18)</f>
        <v>0</v>
      </c>
      <c r="T275" s="76">
        <f t="shared" si="15"/>
        <v>0</v>
      </c>
      <c r="Z275" s="72"/>
    </row>
    <row r="276" spans="3:26" ht="14.25">
      <c r="C276" s="76">
        <f>IF('Oceny I sem_str 128'!$R$2&lt;&gt;"",'Oceny I sem_str 128'!$R$2,"")</f>
        <v>0</v>
      </c>
      <c r="F276" s="77">
        <f>IF('Oceny I sem_str 128'!$R$17="","-",'Oceny I sem_str 128'!$R$17)</f>
        <v>0</v>
      </c>
      <c r="G276" s="76">
        <f t="shared" si="14"/>
        <v>0</v>
      </c>
      <c r="M276" s="72"/>
      <c r="N276" s="71"/>
      <c r="P276" s="76">
        <f>IF('Oceny I sem_str 128'!$R$2&lt;&gt;"",'Oceny I sem_str 128'!$R$2,"")</f>
        <v>0</v>
      </c>
      <c r="S276" s="77">
        <f>IF('Oceny I sem_str 128'!$R$18="","-",'Oceny I sem_str 128'!$R$18)</f>
        <v>0</v>
      </c>
      <c r="T276" s="76">
        <f t="shared" si="15"/>
        <v>0</v>
      </c>
      <c r="Z276" s="72"/>
    </row>
    <row r="277" spans="3:26" ht="14.25">
      <c r="C277" s="76">
        <f>IF('Oceny I sem_str 128'!$S$2&lt;&gt;"",'Oceny I sem_str 128'!$S$2,"")</f>
        <v>0</v>
      </c>
      <c r="F277" s="77">
        <f>IF('Oceny I sem_str 128'!$S$17="","-",'Oceny I sem_str 128'!$S$17)</f>
        <v>0</v>
      </c>
      <c r="G277" s="76">
        <f t="shared" si="14"/>
        <v>0</v>
      </c>
      <c r="M277" s="72"/>
      <c r="N277" s="71"/>
      <c r="P277" s="76">
        <f>IF('Oceny I sem_str 128'!$S$2&lt;&gt;"",'Oceny I sem_str 128'!$S$2,"")</f>
        <v>0</v>
      </c>
      <c r="S277" s="77">
        <f>IF('Oceny I sem_str 128'!$S$18="","-",'Oceny I sem_str 128'!$S$18)</f>
        <v>0</v>
      </c>
      <c r="T277" s="76">
        <f t="shared" si="15"/>
        <v>0</v>
      </c>
      <c r="Z277" s="72"/>
    </row>
    <row r="278" spans="5:26" ht="18.75">
      <c r="E278" s="70" t="s">
        <v>76</v>
      </c>
      <c r="H278" s="79">
        <f>'Oceny I sem_str 128'!$AC$17</f>
        <v>0</v>
      </c>
      <c r="I278" s="79"/>
      <c r="M278" s="72"/>
      <c r="N278" s="71"/>
      <c r="R278" s="70" t="s">
        <v>76</v>
      </c>
      <c r="U278" s="79">
        <f>'Oceny I sem_str 128'!$AC$18</f>
        <v>0</v>
      </c>
      <c r="V278" s="79"/>
      <c r="Z278" s="72"/>
    </row>
    <row r="279" spans="13:26" ht="14.25">
      <c r="M279" s="72"/>
      <c r="N279" s="71"/>
      <c r="Z279" s="72"/>
    </row>
    <row r="280" spans="2:26" ht="18.75">
      <c r="B280" s="70" t="s">
        <v>77</v>
      </c>
      <c r="I280" s="75">
        <f>'Oceny I sem_str 128'!$Z$17+'Oceny I sem_str 128'!$AA$17</f>
        <v>0</v>
      </c>
      <c r="K280" s="70" t="s">
        <v>78</v>
      </c>
      <c r="M280" s="72"/>
      <c r="N280" s="71"/>
      <c r="O280" s="70" t="s">
        <v>79</v>
      </c>
      <c r="V280" s="75">
        <f>'Oceny I sem_str 128'!$Z$18+'Oceny I sem_str 128'!$AA$18</f>
        <v>0</v>
      </c>
      <c r="X280" s="70" t="s">
        <v>78</v>
      </c>
      <c r="Z280" s="72"/>
    </row>
    <row r="281" spans="2:26" ht="14.25">
      <c r="B281" s="76" t="s">
        <v>80</v>
      </c>
      <c r="M281" s="72"/>
      <c r="N281" s="71"/>
      <c r="O281" s="76" t="s">
        <v>80</v>
      </c>
      <c r="Z281" s="72"/>
    </row>
    <row r="282" spans="2:26" ht="18.75">
      <c r="B282" s="70" t="s">
        <v>81</v>
      </c>
      <c r="D282" s="75">
        <f>'Oceny I sem_str 128'!$Z$17</f>
        <v>0</v>
      </c>
      <c r="E282" s="70" t="s">
        <v>82</v>
      </c>
      <c r="H282" s="75">
        <f>'Oceny I sem_str 128'!$AA$17</f>
        <v>0</v>
      </c>
      <c r="I282" s="70" t="s">
        <v>83</v>
      </c>
      <c r="K282" s="75">
        <f>'Oceny I sem_str 128'!$AB$17</f>
        <v>0</v>
      </c>
      <c r="M282" s="72"/>
      <c r="N282" s="71"/>
      <c r="O282" s="70" t="s">
        <v>81</v>
      </c>
      <c r="Q282" s="75">
        <f>'Oceny I sem_str 128'!$Z$18</f>
        <v>0</v>
      </c>
      <c r="R282" s="70" t="s">
        <v>82</v>
      </c>
      <c r="U282" s="75">
        <f>'Oceny I sem_str 128'!$AA$18</f>
        <v>0</v>
      </c>
      <c r="V282" s="70" t="s">
        <v>83</v>
      </c>
      <c r="X282" s="75">
        <f>'Oceny I sem_str 128'!$AB$18</f>
        <v>0</v>
      </c>
      <c r="Z282" s="72"/>
    </row>
    <row r="283" spans="6:26" ht="18.75">
      <c r="F283" s="75"/>
      <c r="M283" s="72"/>
      <c r="N283" s="71"/>
      <c r="S283" s="75"/>
      <c r="Z283" s="72"/>
    </row>
    <row r="284" spans="2:26" ht="18.75">
      <c r="B284" s="70" t="s">
        <v>37</v>
      </c>
      <c r="E284" s="80">
        <f>'Oceny I sem_str 128'!$AD$17</f>
        <v>0</v>
      </c>
      <c r="F284" s="75"/>
      <c r="M284" s="72"/>
      <c r="N284" s="71"/>
      <c r="O284" s="70" t="s">
        <v>37</v>
      </c>
      <c r="R284" s="80">
        <f>'Oceny I sem_str 128'!$AD$18</f>
        <v>0</v>
      </c>
      <c r="S284" s="75"/>
      <c r="Z284" s="72"/>
    </row>
    <row r="285" spans="13:26" ht="14.25">
      <c r="M285" s="72"/>
      <c r="N285" s="71"/>
      <c r="Z285" s="72"/>
    </row>
    <row r="286" spans="2:26" ht="14.25">
      <c r="B286" s="70" t="s">
        <v>84</v>
      </c>
      <c r="I286" s="70" t="s">
        <v>85</v>
      </c>
      <c r="M286" s="72"/>
      <c r="N286" s="71"/>
      <c r="O286" s="70" t="s">
        <v>84</v>
      </c>
      <c r="V286" s="70" t="s">
        <v>85</v>
      </c>
      <c r="Z286" s="72"/>
    </row>
    <row r="287" spans="2:26" ht="16.5">
      <c r="B287" s="80">
        <f>Instrukcja!$I$1</f>
        <v>0</v>
      </c>
      <c r="I287" s="80">
        <f>Instrukcja!$D$1</f>
        <v>0</v>
      </c>
      <c r="M287" s="72"/>
      <c r="N287" s="71"/>
      <c r="O287" s="80">
        <f>Instrukcja!$I$1</f>
        <v>0</v>
      </c>
      <c r="V287" s="80">
        <f>Instrukcja!$D$1</f>
        <v>0</v>
      </c>
      <c r="Z287" s="72"/>
    </row>
    <row r="288" spans="2:26" ht="22.5" customHeight="1"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3"/>
      <c r="N288" s="81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3"/>
    </row>
    <row r="289" spans="13:26" ht="14.25">
      <c r="M289" s="72"/>
      <c r="N289" s="71"/>
      <c r="Z289" s="72"/>
    </row>
    <row r="290" spans="13:26" ht="14.25">
      <c r="M290" s="72"/>
      <c r="N290" s="71"/>
      <c r="Z290" s="72"/>
    </row>
    <row r="291" spans="1:26" ht="16.5">
      <c r="A291" s="74">
        <f>Instrukcja!$D$12</f>
        <v>0</v>
      </c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>
        <f>Instrukcja!$D$12</f>
        <v>0</v>
      </c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6.5">
      <c r="A292" s="74">
        <f>Instrukcja!$D$13</f>
        <v>0</v>
      </c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>
        <f>Instrukcja!$D$13</f>
        <v>0</v>
      </c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6.5">
      <c r="A293" s="74">
        <f>Instrukcja!$D$14</f>
        <v>0</v>
      </c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>
        <f>Instrukcja!$D$14</f>
        <v>0</v>
      </c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3:26" ht="14.25">
      <c r="M294" s="72"/>
      <c r="N294" s="71"/>
      <c r="Z294" s="72"/>
    </row>
    <row r="295" spans="2:26" ht="18.75">
      <c r="B295" s="70" t="s">
        <v>72</v>
      </c>
      <c r="C295" s="75">
        <f>'Dane uczniów_str  6'!$B$19</f>
        <v>0</v>
      </c>
      <c r="G295" s="75">
        <f>'Dane uczniów_str  6'!$C$19</f>
        <v>0</v>
      </c>
      <c r="M295" s="72"/>
      <c r="N295" s="71"/>
      <c r="O295" s="70" t="s">
        <v>72</v>
      </c>
      <c r="P295" s="75">
        <f>'Dane uczniów_str  6'!$B$20</f>
        <v>0</v>
      </c>
      <c r="T295" s="75">
        <f>'Dane uczniów_str  6'!$C$20</f>
        <v>0</v>
      </c>
      <c r="Z295" s="72"/>
    </row>
    <row r="296" spans="3:26" ht="18.75">
      <c r="C296" s="75"/>
      <c r="G296" s="75"/>
      <c r="M296" s="72"/>
      <c r="N296" s="71"/>
      <c r="P296" s="75"/>
      <c r="T296" s="75"/>
      <c r="Z296" s="72"/>
    </row>
    <row r="297" spans="2:26" ht="18.75">
      <c r="B297" s="70" t="s">
        <v>73</v>
      </c>
      <c r="E297" s="75">
        <f>Instrukcja!$G$1</f>
        <v>0</v>
      </c>
      <c r="G297" s="70" t="s">
        <v>74</v>
      </c>
      <c r="K297" s="75">
        <f>'Dane uczniów_str  6'!$A$19</f>
        <v>17</v>
      </c>
      <c r="M297" s="72"/>
      <c r="N297" s="71"/>
      <c r="O297" s="70" t="s">
        <v>73</v>
      </c>
      <c r="R297" s="75">
        <f>Instrukcja!$G$1</f>
        <v>0</v>
      </c>
      <c r="T297" s="70" t="s">
        <v>74</v>
      </c>
      <c r="X297" s="75">
        <f>'Dane uczniów_str  6'!$A$20</f>
        <v>18</v>
      </c>
      <c r="Z297" s="72"/>
    </row>
    <row r="298" spans="3:26" ht="14.25">
      <c r="C298" s="76" t="s">
        <v>75</v>
      </c>
      <c r="G298" s="76">
        <f>IF('Oceny I sem_str 128'!$D$19="","-",'Oceny I sem_str 128'!$D$19)</f>
        <v>0</v>
      </c>
      <c r="M298" s="72"/>
      <c r="N298" s="71"/>
      <c r="P298" s="76" t="s">
        <v>75</v>
      </c>
      <c r="S298" s="76">
        <f>IF('Oceny I sem_str 128'!$D$20="","-",'Oceny I sem_str 128'!$D$20)</f>
        <v>0</v>
      </c>
      <c r="Z298" s="72"/>
    </row>
    <row r="299" spans="3:26" ht="14.25">
      <c r="C299" s="76">
        <f>'Oceny I sem_str 128'!$E$2</f>
        <v>0</v>
      </c>
      <c r="F299" s="78">
        <f>IF('Oceny I sem_str 128'!$E$19="","-",'Oceny I sem_str 128'!$E$19)</f>
        <v>0</v>
      </c>
      <c r="G299" s="76">
        <f aca="true" t="shared" si="16" ref="G299:G313">IF(F299=6,"celujący",IF(F299=5,"bardzo dobry",IF(F299=4,"dobry",IF(F299=3,"dostateczny",IF(F299=2,"dopuszczający",IF(F299=1,"niedostateczny","-"))))))</f>
        <v>0</v>
      </c>
      <c r="M299" s="72"/>
      <c r="N299" s="71"/>
      <c r="P299" s="76">
        <f>'Oceny I sem_str 128'!$E$2</f>
        <v>0</v>
      </c>
      <c r="S299" s="78">
        <f>IF('Oceny I sem_str 128'!$E$20="","-",'Oceny I sem_str 128'!$E$20)</f>
        <v>0</v>
      </c>
      <c r="T299" s="76">
        <f aca="true" t="shared" si="17" ref="T299:T313">IF(S299=6,"celujący",IF(S299=5,"bardzo dobry",IF(S299=4,"dobry",IF(S299=3,"dostateczny",IF(S299=2,"dopuszczający",IF(S299=1,"niedostateczny","-"))))))</f>
        <v>0</v>
      </c>
      <c r="Z299" s="72"/>
    </row>
    <row r="300" spans="3:26" ht="14.25">
      <c r="C300" s="76">
        <f>'Oceny I sem_str 128'!$F$2</f>
        <v>0</v>
      </c>
      <c r="F300" s="78">
        <f>IF('Oceny I sem_str 128'!$F$19="","-",'Oceny I sem_str 128'!$F$19)</f>
        <v>0</v>
      </c>
      <c r="G300" s="76">
        <f t="shared" si="16"/>
        <v>0</v>
      </c>
      <c r="M300" s="72"/>
      <c r="N300" s="71"/>
      <c r="P300" s="76">
        <f>'Oceny I sem_str 128'!$F$2</f>
        <v>0</v>
      </c>
      <c r="S300" s="78">
        <f>IF('Oceny I sem_str 128'!$F$20="","-",'Oceny I sem_str 128'!$F$20)</f>
        <v>0</v>
      </c>
      <c r="T300" s="76">
        <f t="shared" si="17"/>
        <v>0</v>
      </c>
      <c r="Z300" s="72"/>
    </row>
    <row r="301" spans="3:26" ht="14.25">
      <c r="C301" s="76">
        <f>'Oceny I sem_str 128'!$G$2</f>
        <v>0</v>
      </c>
      <c r="F301" s="78">
        <f>IF('Oceny I sem_str 128'!$G$19="","-",'Oceny I sem_str 128'!$G$19)</f>
        <v>0</v>
      </c>
      <c r="G301" s="76">
        <f t="shared" si="16"/>
        <v>0</v>
      </c>
      <c r="M301" s="72"/>
      <c r="N301" s="71"/>
      <c r="P301" s="76">
        <f>'Oceny I sem_str 128'!$G$2</f>
        <v>0</v>
      </c>
      <c r="S301" s="78">
        <f>IF('Oceny I sem_str 128'!$G$20="","-",'Oceny I sem_str 128'!$G$20)</f>
        <v>0</v>
      </c>
      <c r="T301" s="76">
        <f t="shared" si="17"/>
        <v>0</v>
      </c>
      <c r="Z301" s="72"/>
    </row>
    <row r="302" spans="3:26" ht="14.25">
      <c r="C302" s="76">
        <f>'Oceny I sem_str 128'!$H$2</f>
        <v>0</v>
      </c>
      <c r="F302" s="78">
        <f>IF('Oceny I sem_str 128'!$H$19="","-",'Oceny I sem_str 128'!$H$19)</f>
        <v>0</v>
      </c>
      <c r="G302" s="76">
        <f t="shared" si="16"/>
        <v>0</v>
      </c>
      <c r="M302" s="72"/>
      <c r="N302" s="71"/>
      <c r="P302" s="76">
        <f>'Oceny I sem_str 128'!$H$2</f>
        <v>0</v>
      </c>
      <c r="S302" s="78">
        <f>IF('Oceny I sem_str 128'!$H$20="","-",'Oceny I sem_str 128'!$H$20)</f>
        <v>0</v>
      </c>
      <c r="T302" s="76">
        <f t="shared" si="17"/>
        <v>0</v>
      </c>
      <c r="Z302" s="72"/>
    </row>
    <row r="303" spans="3:26" ht="14.25">
      <c r="C303" s="76">
        <f>'Oceny I sem_str 128'!$I$2</f>
        <v>0</v>
      </c>
      <c r="F303" s="78">
        <f>IF('Oceny I sem_str 128'!$I$19="","-",'Oceny I sem_str 128'!$I$19)</f>
        <v>0</v>
      </c>
      <c r="G303" s="76">
        <f t="shared" si="16"/>
        <v>0</v>
      </c>
      <c r="M303" s="72"/>
      <c r="N303" s="71"/>
      <c r="P303" s="76">
        <f>'Oceny I sem_str 128'!$I$2</f>
        <v>0</v>
      </c>
      <c r="S303" s="78">
        <f>IF('Oceny I sem_str 128'!$I$20="","-",'Oceny I sem_str 128'!$I$20)</f>
        <v>0</v>
      </c>
      <c r="T303" s="76">
        <f t="shared" si="17"/>
        <v>0</v>
      </c>
      <c r="Z303" s="72"/>
    </row>
    <row r="304" spans="3:26" ht="14.25">
      <c r="C304" s="76">
        <f>'Oceny I sem_str 128'!$J$2</f>
        <v>0</v>
      </c>
      <c r="F304" s="78">
        <f>IF('Oceny I sem_str 128'!$J$19="","-",'Oceny I sem_str 128'!$J$19)</f>
        <v>0</v>
      </c>
      <c r="G304" s="76">
        <f t="shared" si="16"/>
        <v>0</v>
      </c>
      <c r="M304" s="72"/>
      <c r="N304" s="71"/>
      <c r="P304" s="76">
        <f>'Oceny I sem_str 128'!$J$2</f>
        <v>0</v>
      </c>
      <c r="S304" s="78">
        <f>IF('Oceny I sem_str 128'!$J$20="","-",'Oceny I sem_str 128'!$J$20)</f>
        <v>0</v>
      </c>
      <c r="T304" s="76">
        <f t="shared" si="17"/>
        <v>0</v>
      </c>
      <c r="Z304" s="72"/>
    </row>
    <row r="305" spans="3:26" ht="14.25">
      <c r="C305" s="76">
        <f>'Oceny I sem_str 128'!$K$2</f>
        <v>0</v>
      </c>
      <c r="F305" s="78">
        <f>IF('Oceny I sem_str 128'!$K$19="","-",'Oceny I sem_str 128'!$K$19)</f>
        <v>0</v>
      </c>
      <c r="G305" s="76">
        <f t="shared" si="16"/>
        <v>0</v>
      </c>
      <c r="M305" s="72"/>
      <c r="N305" s="71"/>
      <c r="P305" s="76">
        <f>'Oceny I sem_str 128'!$K$2</f>
        <v>0</v>
      </c>
      <c r="S305" s="78">
        <f>IF('Oceny I sem_str 128'!$K$20="","-",'Oceny I sem_str 128'!$K$20)</f>
        <v>0</v>
      </c>
      <c r="T305" s="76">
        <f t="shared" si="17"/>
        <v>0</v>
      </c>
      <c r="Z305" s="72"/>
    </row>
    <row r="306" spans="3:26" ht="14.25">
      <c r="C306" s="76">
        <f>'Oceny I sem_str 128'!$L$2</f>
        <v>0</v>
      </c>
      <c r="F306" s="78">
        <f>IF('Oceny I sem_str 128'!$L$19="","-",'Oceny I sem_str 128'!$L$19)</f>
        <v>0</v>
      </c>
      <c r="G306" s="76">
        <f t="shared" si="16"/>
        <v>0</v>
      </c>
      <c r="M306" s="72"/>
      <c r="N306" s="71"/>
      <c r="P306" s="76">
        <f>'Oceny I sem_str 128'!$L$2</f>
        <v>0</v>
      </c>
      <c r="S306" s="78">
        <f>IF('Oceny I sem_str 128'!$L$20="","-",'Oceny I sem_str 128'!$L$20)</f>
        <v>0</v>
      </c>
      <c r="T306" s="76">
        <f t="shared" si="17"/>
        <v>0</v>
      </c>
      <c r="Z306" s="72"/>
    </row>
    <row r="307" spans="3:26" ht="14.25">
      <c r="C307" s="76">
        <f>'Oceny I sem_str 128'!$M$2</f>
        <v>0</v>
      </c>
      <c r="F307" s="78">
        <f>IF('Oceny I sem_str 128'!$M$19="","-",'Oceny I sem_str 128'!$M$19)</f>
        <v>0</v>
      </c>
      <c r="G307" s="76">
        <f t="shared" si="16"/>
        <v>0</v>
      </c>
      <c r="M307" s="72"/>
      <c r="N307" s="71"/>
      <c r="P307" s="76">
        <f>'Oceny I sem_str 128'!$M$2</f>
        <v>0</v>
      </c>
      <c r="S307" s="78">
        <f>IF('Oceny I sem_str 128'!$M$20="","-",'Oceny I sem_str 128'!$M$20)</f>
        <v>0</v>
      </c>
      <c r="T307" s="76">
        <f t="shared" si="17"/>
        <v>0</v>
      </c>
      <c r="Z307" s="72"/>
    </row>
    <row r="308" spans="3:26" ht="14.25">
      <c r="C308" s="76">
        <f>'Oceny I sem_str 128'!$N$2</f>
        <v>0</v>
      </c>
      <c r="F308" s="78">
        <f>IF('Oceny I sem_str 128'!$N$19="","-",'Oceny I sem_str 128'!$N$19)</f>
        <v>0</v>
      </c>
      <c r="G308" s="76">
        <f t="shared" si="16"/>
        <v>0</v>
      </c>
      <c r="M308" s="72"/>
      <c r="N308" s="71"/>
      <c r="P308" s="76">
        <f>'Oceny I sem_str 128'!$N$2</f>
        <v>0</v>
      </c>
      <c r="S308" s="78">
        <f>IF('Oceny I sem_str 128'!$N$20="","-",'Oceny I sem_str 128'!$N$20)</f>
        <v>0</v>
      </c>
      <c r="T308" s="76">
        <f t="shared" si="17"/>
        <v>0</v>
      </c>
      <c r="Z308" s="72"/>
    </row>
    <row r="309" spans="3:26" ht="14.25">
      <c r="C309" s="76">
        <f>'Oceny I sem_str 128'!$O$2</f>
        <v>0</v>
      </c>
      <c r="F309" s="77">
        <f>IF('Oceny I sem_str 128'!$O$19="","-",'Oceny I sem_str 128'!$O$19)</f>
        <v>0</v>
      </c>
      <c r="G309" s="76">
        <f t="shared" si="16"/>
        <v>0</v>
      </c>
      <c r="M309" s="72"/>
      <c r="N309" s="71"/>
      <c r="P309" s="76">
        <f>'Oceny I sem_str 128'!$O$2</f>
        <v>0</v>
      </c>
      <c r="S309" s="77">
        <f>IF('Oceny I sem_str 128'!$O$20="","-",'Oceny I sem_str 128'!$O$20)</f>
        <v>0</v>
      </c>
      <c r="T309" s="76">
        <f t="shared" si="17"/>
        <v>0</v>
      </c>
      <c r="Z309" s="72"/>
    </row>
    <row r="310" spans="3:26" ht="14.25">
      <c r="C310" s="76">
        <f>IF('Oceny I sem_str 128'!$P$2&lt;&gt;"",'Oceny I sem_str 128'!$P$2,"")</f>
        <v>0</v>
      </c>
      <c r="F310" s="77">
        <f>IF('Oceny I sem_str 128'!$P$19="","-",'Oceny I sem_str 128'!$P$19)</f>
        <v>0</v>
      </c>
      <c r="G310" s="76">
        <f t="shared" si="16"/>
        <v>0</v>
      </c>
      <c r="M310" s="72"/>
      <c r="N310" s="71"/>
      <c r="P310" s="76">
        <f>IF('Oceny I sem_str 128'!$P$2&lt;&gt;"",'Oceny I sem_str 128'!$P$2,"")</f>
        <v>0</v>
      </c>
      <c r="S310" s="77">
        <f>IF('Oceny I sem_str 128'!$P$20="","-",'Oceny I sem_str 128'!$P$20)</f>
        <v>0</v>
      </c>
      <c r="T310" s="76">
        <f t="shared" si="17"/>
        <v>0</v>
      </c>
      <c r="Z310" s="72"/>
    </row>
    <row r="311" spans="3:26" ht="14.25">
      <c r="C311" s="76">
        <f>IF('Oceny I sem_str 128'!$Q$2&lt;&gt;"",'Oceny I sem_str 128'!$Q$2,"")</f>
        <v>0</v>
      </c>
      <c r="F311" s="77">
        <f>IF('Oceny I sem_str 128'!$Q$19="","-",'Oceny I sem_str 128'!$Q$19)</f>
        <v>0</v>
      </c>
      <c r="G311" s="76">
        <f t="shared" si="16"/>
        <v>0</v>
      </c>
      <c r="M311" s="72"/>
      <c r="N311" s="71"/>
      <c r="P311" s="76">
        <f>IF('Oceny I sem_str 128'!$Q$2&lt;&gt;"",'Oceny I sem_str 128'!$Q$2,"")</f>
        <v>0</v>
      </c>
      <c r="S311" s="77">
        <f>IF('Oceny I sem_str 128'!$Q$20="","-",'Oceny I sem_str 128'!$Q$20)</f>
        <v>0</v>
      </c>
      <c r="T311" s="76">
        <f t="shared" si="17"/>
        <v>0</v>
      </c>
      <c r="Z311" s="72"/>
    </row>
    <row r="312" spans="3:26" ht="14.25">
      <c r="C312" s="76">
        <f>IF('Oceny I sem_str 128'!$R$2&lt;&gt;"",'Oceny I sem_str 128'!$R$2,"")</f>
        <v>0</v>
      </c>
      <c r="F312" s="77">
        <f>IF('Oceny I sem_str 128'!$R$19="","-",'Oceny I sem_str 128'!$R$19)</f>
        <v>0</v>
      </c>
      <c r="G312" s="76">
        <f t="shared" si="16"/>
        <v>0</v>
      </c>
      <c r="M312" s="72"/>
      <c r="N312" s="71"/>
      <c r="P312" s="76">
        <f>IF('Oceny I sem_str 128'!$R$2&lt;&gt;"",'Oceny I sem_str 128'!$R$2,"")</f>
        <v>0</v>
      </c>
      <c r="S312" s="77">
        <f>IF('Oceny I sem_str 128'!$R$20="","-",'Oceny I sem_str 128'!$R$20)</f>
        <v>0</v>
      </c>
      <c r="T312" s="76">
        <f t="shared" si="17"/>
        <v>0</v>
      </c>
      <c r="Z312" s="72"/>
    </row>
    <row r="313" spans="3:26" ht="14.25">
      <c r="C313" s="76">
        <f>IF('Oceny I sem_str 128'!$S$2&lt;&gt;"",'Oceny I sem_str 128'!$S$2,"")</f>
        <v>0</v>
      </c>
      <c r="F313" s="77">
        <f>IF('Oceny I sem_str 128'!$S$19="","-",'Oceny I sem_str 128'!$S$19)</f>
        <v>0</v>
      </c>
      <c r="G313" s="76">
        <f t="shared" si="16"/>
        <v>0</v>
      </c>
      <c r="M313" s="72"/>
      <c r="N313" s="71"/>
      <c r="P313" s="76">
        <f>IF('Oceny I sem_str 128'!$S$2&lt;&gt;"",'Oceny I sem_str 128'!$S$2,"")</f>
        <v>0</v>
      </c>
      <c r="S313" s="77">
        <f>IF('Oceny I sem_str 128'!$S$20="","-",'Oceny I sem_str 128'!$S$20)</f>
        <v>0</v>
      </c>
      <c r="T313" s="76">
        <f t="shared" si="17"/>
        <v>0</v>
      </c>
      <c r="Z313" s="72"/>
    </row>
    <row r="314" spans="5:26" ht="18.75">
      <c r="E314" s="70" t="s">
        <v>76</v>
      </c>
      <c r="H314" s="79">
        <f>'Oceny I sem_str 128'!$AC$19</f>
        <v>0</v>
      </c>
      <c r="I314" s="79"/>
      <c r="M314" s="72"/>
      <c r="N314" s="71"/>
      <c r="R314" s="70" t="s">
        <v>76</v>
      </c>
      <c r="U314" s="79">
        <f>'Oceny I sem_str 128'!$AC$20</f>
        <v>0</v>
      </c>
      <c r="V314" s="79"/>
      <c r="Z314" s="72"/>
    </row>
    <row r="315" spans="13:26" ht="14.25">
      <c r="M315" s="72"/>
      <c r="N315" s="71"/>
      <c r="Z315" s="72"/>
    </row>
    <row r="316" spans="2:26" ht="18.75">
      <c r="B316" s="70" t="s">
        <v>77</v>
      </c>
      <c r="I316" s="75">
        <f>'Oceny I sem_str 128'!$Z$19+'Oceny I sem_str 128'!$AA$19</f>
        <v>0</v>
      </c>
      <c r="K316" s="70" t="s">
        <v>78</v>
      </c>
      <c r="M316" s="72"/>
      <c r="N316" s="71"/>
      <c r="O316" s="70" t="s">
        <v>79</v>
      </c>
      <c r="V316" s="75">
        <f>'Oceny I sem_str 128'!$Z$20+'Oceny I sem_str 128'!$AA$20</f>
        <v>0</v>
      </c>
      <c r="X316" s="70" t="s">
        <v>78</v>
      </c>
      <c r="Z316" s="72"/>
    </row>
    <row r="317" spans="2:26" ht="14.25">
      <c r="B317" s="76" t="s">
        <v>80</v>
      </c>
      <c r="M317" s="72"/>
      <c r="N317" s="71"/>
      <c r="O317" s="76" t="s">
        <v>80</v>
      </c>
      <c r="Z317" s="72"/>
    </row>
    <row r="318" spans="2:26" ht="18.75">
      <c r="B318" s="70" t="s">
        <v>81</v>
      </c>
      <c r="D318" s="75">
        <f>'Oceny I sem_str 128'!$Z$19</f>
        <v>0</v>
      </c>
      <c r="E318" s="70" t="s">
        <v>82</v>
      </c>
      <c r="H318" s="75">
        <f>'Oceny I sem_str 128'!$AA$19</f>
        <v>0</v>
      </c>
      <c r="I318" s="70" t="s">
        <v>83</v>
      </c>
      <c r="K318" s="75">
        <f>'Oceny I sem_str 128'!$AB$19</f>
        <v>0</v>
      </c>
      <c r="M318" s="72"/>
      <c r="N318" s="71"/>
      <c r="O318" s="70" t="s">
        <v>81</v>
      </c>
      <c r="Q318" s="75">
        <f>'Oceny I sem_str 128'!$Z$20</f>
        <v>0</v>
      </c>
      <c r="R318" s="70" t="s">
        <v>82</v>
      </c>
      <c r="U318" s="75">
        <f>'Oceny I sem_str 128'!$AA$20</f>
        <v>0</v>
      </c>
      <c r="V318" s="70" t="s">
        <v>83</v>
      </c>
      <c r="X318" s="75">
        <f>'Oceny I sem_str 128'!$AB$20</f>
        <v>0</v>
      </c>
      <c r="Z318" s="72"/>
    </row>
    <row r="319" spans="6:26" ht="18.75">
      <c r="F319" s="75"/>
      <c r="M319" s="72"/>
      <c r="N319" s="71"/>
      <c r="S319" s="75"/>
      <c r="Z319" s="72"/>
    </row>
    <row r="320" spans="2:26" ht="18.75">
      <c r="B320" s="70" t="s">
        <v>37</v>
      </c>
      <c r="E320" s="80">
        <f>'Oceny I sem_str 128'!$AD$19</f>
        <v>0</v>
      </c>
      <c r="F320" s="75"/>
      <c r="M320" s="72"/>
      <c r="N320" s="71"/>
      <c r="O320" s="70" t="s">
        <v>37</v>
      </c>
      <c r="R320" s="80">
        <f>'Oceny I sem_str 128'!$AD$20</f>
        <v>0</v>
      </c>
      <c r="S320" s="75"/>
      <c r="Z320" s="72"/>
    </row>
    <row r="321" spans="13:26" ht="14.25">
      <c r="M321" s="72"/>
      <c r="N321" s="71"/>
      <c r="Z321" s="72"/>
    </row>
    <row r="322" spans="2:26" ht="14.25">
      <c r="B322" s="70" t="s">
        <v>84</v>
      </c>
      <c r="I322" s="70" t="s">
        <v>85</v>
      </c>
      <c r="M322" s="72"/>
      <c r="N322" s="71"/>
      <c r="O322" s="70" t="s">
        <v>84</v>
      </c>
      <c r="V322" s="70" t="s">
        <v>85</v>
      </c>
      <c r="Z322" s="72"/>
    </row>
    <row r="323" spans="2:26" ht="16.5">
      <c r="B323" s="80">
        <f>Instrukcja!$I$1</f>
        <v>0</v>
      </c>
      <c r="I323" s="80">
        <f>Instrukcja!$D$1</f>
        <v>0</v>
      </c>
      <c r="M323" s="72"/>
      <c r="N323" s="71"/>
      <c r="O323" s="80">
        <f>Instrukcja!$I$1</f>
        <v>0</v>
      </c>
      <c r="V323" s="80">
        <f>Instrukcja!$D$1</f>
        <v>0</v>
      </c>
      <c r="Z323" s="72"/>
    </row>
    <row r="324" spans="2:26" ht="20.25" customHeight="1"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3"/>
      <c r="N324" s="81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3"/>
    </row>
    <row r="325" spans="13:26" ht="14.25">
      <c r="M325" s="72"/>
      <c r="N325" s="71"/>
      <c r="Z325" s="72"/>
    </row>
    <row r="326" spans="13:26" ht="14.25">
      <c r="M326" s="72"/>
      <c r="N326" s="71"/>
      <c r="Z326" s="72"/>
    </row>
    <row r="327" spans="1:26" ht="16.5">
      <c r="A327" s="74">
        <f>Instrukcja!$D$12</f>
        <v>0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>
        <f>Instrukcja!$D$12</f>
        <v>0</v>
      </c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6.5">
      <c r="A328" s="74">
        <f>Instrukcja!$D$13</f>
        <v>0</v>
      </c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>
        <f>Instrukcja!$D$13</f>
        <v>0</v>
      </c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6.5">
      <c r="A329" s="74">
        <f>Instrukcja!$D$14</f>
        <v>0</v>
      </c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>
        <f>Instrukcja!$D$14</f>
        <v>0</v>
      </c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3:26" ht="14.25">
      <c r="M330" s="72"/>
      <c r="N330" s="71"/>
      <c r="Z330" s="72"/>
    </row>
    <row r="331" spans="2:26" ht="18.75">
      <c r="B331" s="70" t="s">
        <v>72</v>
      </c>
      <c r="C331" s="75">
        <f>'Dane uczniów_str  6'!$B$21</f>
        <v>0</v>
      </c>
      <c r="G331" s="75">
        <f>'Dane uczniów_str  6'!$C$21</f>
        <v>0</v>
      </c>
      <c r="M331" s="72"/>
      <c r="N331" s="71"/>
      <c r="O331" s="70" t="s">
        <v>72</v>
      </c>
      <c r="P331" s="75">
        <f>'Dane uczniów_str  6'!$B$22</f>
        <v>0</v>
      </c>
      <c r="T331" s="75">
        <f>'Dane uczniów_str  6'!$C$22</f>
        <v>0</v>
      </c>
      <c r="Z331" s="72"/>
    </row>
    <row r="332" spans="3:26" ht="18.75">
      <c r="C332" s="75"/>
      <c r="G332" s="75"/>
      <c r="M332" s="72"/>
      <c r="N332" s="71"/>
      <c r="P332" s="75"/>
      <c r="T332" s="75"/>
      <c r="Z332" s="72"/>
    </row>
    <row r="333" spans="2:26" ht="18.75">
      <c r="B333" s="70" t="s">
        <v>73</v>
      </c>
      <c r="E333" s="75">
        <f>Instrukcja!$G$1</f>
        <v>0</v>
      </c>
      <c r="G333" s="70" t="s">
        <v>74</v>
      </c>
      <c r="K333" s="75">
        <f>'Dane uczniów_str  6'!$A$21</f>
        <v>19</v>
      </c>
      <c r="M333" s="72"/>
      <c r="N333" s="71"/>
      <c r="O333" s="70" t="s">
        <v>73</v>
      </c>
      <c r="R333" s="75">
        <f>Instrukcja!$G$1</f>
        <v>0</v>
      </c>
      <c r="T333" s="70" t="s">
        <v>74</v>
      </c>
      <c r="X333" s="75">
        <f>'Dane uczniów_str  6'!$A$22</f>
        <v>20</v>
      </c>
      <c r="Z333" s="72"/>
    </row>
    <row r="334" spans="3:26" ht="14.25">
      <c r="C334" s="76" t="s">
        <v>75</v>
      </c>
      <c r="G334" s="76">
        <f>IF('Oceny I sem_str 128'!$D$21="","-",'Oceny I sem_str 128'!$D$21)</f>
        <v>0</v>
      </c>
      <c r="M334" s="72"/>
      <c r="N334" s="71"/>
      <c r="P334" s="76" t="s">
        <v>75</v>
      </c>
      <c r="S334" s="76">
        <f>IF('Oceny I sem_str 128'!$D$22="","-",'Oceny I sem_str 128'!$D$22)</f>
        <v>0</v>
      </c>
      <c r="Z334" s="72"/>
    </row>
    <row r="335" spans="3:26" ht="14.25">
      <c r="C335" s="76">
        <f>'Oceny I sem_str 128'!$E$2</f>
        <v>0</v>
      </c>
      <c r="F335" s="78">
        <f>IF('Oceny I sem_str 128'!$E$21="","-",'Oceny I sem_str 128'!$E$21)</f>
        <v>0</v>
      </c>
      <c r="G335" s="76">
        <f aca="true" t="shared" si="18" ref="G335:G349">IF(F335=6,"celujący",IF(F335=5,"bardzo dobry",IF(F335=4,"dobry",IF(F335=3,"dostateczny",IF(F335=2,"dopuszczający",IF(F335=1,"niedostateczny","-"))))))</f>
        <v>0</v>
      </c>
      <c r="M335" s="72"/>
      <c r="N335" s="71"/>
      <c r="P335" s="76">
        <f>'Oceny I sem_str 128'!$E$2</f>
        <v>0</v>
      </c>
      <c r="S335" s="78">
        <f>IF('Oceny I sem_str 128'!$E$22="","-",'Oceny I sem_str 128'!$E$22)</f>
        <v>0</v>
      </c>
      <c r="T335" s="76">
        <f aca="true" t="shared" si="19" ref="T335:T349">IF(S335=6,"celujący",IF(S335=5,"bardzo dobry",IF(S335=4,"dobry",IF(S335=3,"dostateczny",IF(S335=2,"dopuszczający",IF(S335=1,"niedostateczny","-"))))))</f>
        <v>0</v>
      </c>
      <c r="Z335" s="72"/>
    </row>
    <row r="336" spans="3:26" ht="14.25">
      <c r="C336" s="76">
        <f>'Oceny I sem_str 128'!$F$2</f>
        <v>0</v>
      </c>
      <c r="F336" s="78">
        <f>IF('Oceny I sem_str 128'!$F$21="","-",'Oceny I sem_str 128'!$F$21)</f>
        <v>0</v>
      </c>
      <c r="G336" s="76">
        <f t="shared" si="18"/>
        <v>0</v>
      </c>
      <c r="M336" s="72"/>
      <c r="N336" s="71"/>
      <c r="P336" s="76">
        <f>'Oceny I sem_str 128'!$F$2</f>
        <v>0</v>
      </c>
      <c r="S336" s="78">
        <f>IF('Oceny I sem_str 128'!$F$22="","-",'Oceny I sem_str 128'!$F$22)</f>
        <v>0</v>
      </c>
      <c r="T336" s="76">
        <f t="shared" si="19"/>
        <v>0</v>
      </c>
      <c r="Z336" s="72"/>
    </row>
    <row r="337" spans="3:26" ht="14.25">
      <c r="C337" s="76">
        <f>'Oceny I sem_str 128'!$G$2</f>
        <v>0</v>
      </c>
      <c r="F337" s="78">
        <f>IF('Oceny I sem_str 128'!$G$21="","-",'Oceny I sem_str 128'!$G$21)</f>
        <v>0</v>
      </c>
      <c r="G337" s="76">
        <f t="shared" si="18"/>
        <v>0</v>
      </c>
      <c r="M337" s="72"/>
      <c r="N337" s="71"/>
      <c r="P337" s="76">
        <f>'Oceny I sem_str 128'!$G$2</f>
        <v>0</v>
      </c>
      <c r="S337" s="78">
        <f>IF('Oceny I sem_str 128'!$G$22="","-",'Oceny I sem_str 128'!$G$22)</f>
        <v>0</v>
      </c>
      <c r="T337" s="76">
        <f t="shared" si="19"/>
        <v>0</v>
      </c>
      <c r="Z337" s="72"/>
    </row>
    <row r="338" spans="3:26" ht="14.25">
      <c r="C338" s="76">
        <f>'Oceny I sem_str 128'!$H$2</f>
        <v>0</v>
      </c>
      <c r="F338" s="78">
        <f>IF('Oceny I sem_str 128'!$H$21="","-",'Oceny I sem_str 128'!$H$21)</f>
        <v>0</v>
      </c>
      <c r="G338" s="76">
        <f t="shared" si="18"/>
        <v>0</v>
      </c>
      <c r="M338" s="72"/>
      <c r="N338" s="71"/>
      <c r="P338" s="76">
        <f>'Oceny I sem_str 128'!$H$2</f>
        <v>0</v>
      </c>
      <c r="S338" s="78">
        <f>IF('Oceny I sem_str 128'!$H$22="","-",'Oceny I sem_str 128'!$H$22)</f>
        <v>0</v>
      </c>
      <c r="T338" s="76">
        <f t="shared" si="19"/>
        <v>0</v>
      </c>
      <c r="Z338" s="72"/>
    </row>
    <row r="339" spans="3:26" ht="14.25">
      <c r="C339" s="76">
        <f>'Oceny I sem_str 128'!$I$2</f>
        <v>0</v>
      </c>
      <c r="F339" s="78">
        <f>IF('Oceny I sem_str 128'!$I$21="","-",'Oceny I sem_str 128'!$I$21)</f>
        <v>0</v>
      </c>
      <c r="G339" s="76">
        <f t="shared" si="18"/>
        <v>0</v>
      </c>
      <c r="M339" s="72"/>
      <c r="N339" s="71"/>
      <c r="P339" s="76">
        <f>'Oceny I sem_str 128'!$I$2</f>
        <v>0</v>
      </c>
      <c r="S339" s="78">
        <f>IF('Oceny I sem_str 128'!$I$22="","-",'Oceny I sem_str 128'!$I$22)</f>
        <v>0</v>
      </c>
      <c r="T339" s="76">
        <f t="shared" si="19"/>
        <v>0</v>
      </c>
      <c r="Z339" s="72"/>
    </row>
    <row r="340" spans="3:26" ht="14.25">
      <c r="C340" s="76">
        <f>'Oceny I sem_str 128'!$J$2</f>
        <v>0</v>
      </c>
      <c r="F340" s="78">
        <f>IF('Oceny I sem_str 128'!$J$21="","-",'Oceny I sem_str 128'!$J$21)</f>
        <v>0</v>
      </c>
      <c r="G340" s="76">
        <f t="shared" si="18"/>
        <v>0</v>
      </c>
      <c r="M340" s="72"/>
      <c r="N340" s="71"/>
      <c r="P340" s="76">
        <f>'Oceny I sem_str 128'!$J$2</f>
        <v>0</v>
      </c>
      <c r="S340" s="78">
        <f>IF('Oceny I sem_str 128'!$J$22="","-",'Oceny I sem_str 128'!$J$22)</f>
        <v>0</v>
      </c>
      <c r="T340" s="76">
        <f t="shared" si="19"/>
        <v>0</v>
      </c>
      <c r="Z340" s="72"/>
    </row>
    <row r="341" spans="3:26" ht="14.25">
      <c r="C341" s="76">
        <f>'Oceny I sem_str 128'!$K$2</f>
        <v>0</v>
      </c>
      <c r="F341" s="78">
        <f>IF('Oceny I sem_str 128'!$K$21="","-",'Oceny I sem_str 128'!$K$21)</f>
        <v>0</v>
      </c>
      <c r="G341" s="76">
        <f t="shared" si="18"/>
        <v>0</v>
      </c>
      <c r="M341" s="72"/>
      <c r="N341" s="71"/>
      <c r="P341" s="76">
        <f>'Oceny I sem_str 128'!$K$2</f>
        <v>0</v>
      </c>
      <c r="S341" s="78">
        <f>IF('Oceny I sem_str 128'!$K$22="","-",'Oceny I sem_str 128'!$K$22)</f>
        <v>0</v>
      </c>
      <c r="T341" s="76">
        <f t="shared" si="19"/>
        <v>0</v>
      </c>
      <c r="Z341" s="72"/>
    </row>
    <row r="342" spans="3:26" ht="14.25">
      <c r="C342" s="76">
        <f>'Oceny I sem_str 128'!$L$2</f>
        <v>0</v>
      </c>
      <c r="F342" s="78">
        <f>IF('Oceny I sem_str 128'!$L$21="","-",'Oceny I sem_str 128'!$L$21)</f>
        <v>0</v>
      </c>
      <c r="G342" s="76">
        <f t="shared" si="18"/>
        <v>0</v>
      </c>
      <c r="M342" s="72"/>
      <c r="N342" s="71"/>
      <c r="P342" s="76">
        <f>'Oceny I sem_str 128'!$L$2</f>
        <v>0</v>
      </c>
      <c r="S342" s="78">
        <f>IF('Oceny I sem_str 128'!$L$22="","-",'Oceny I sem_str 128'!$L$22)</f>
        <v>0</v>
      </c>
      <c r="T342" s="76">
        <f t="shared" si="19"/>
        <v>0</v>
      </c>
      <c r="Z342" s="72"/>
    </row>
    <row r="343" spans="3:26" ht="14.25">
      <c r="C343" s="76">
        <f>'Oceny I sem_str 128'!$M$2</f>
        <v>0</v>
      </c>
      <c r="F343" s="78">
        <f>IF('Oceny I sem_str 128'!$M$21="","-",'Oceny I sem_str 128'!$M$21)</f>
        <v>0</v>
      </c>
      <c r="G343" s="76">
        <f t="shared" si="18"/>
        <v>0</v>
      </c>
      <c r="M343" s="72"/>
      <c r="N343" s="71"/>
      <c r="P343" s="76">
        <f>'Oceny I sem_str 128'!$M$2</f>
        <v>0</v>
      </c>
      <c r="S343" s="78">
        <f>IF('Oceny I sem_str 128'!$M$22="","-",'Oceny I sem_str 128'!$M$22)</f>
        <v>0</v>
      </c>
      <c r="T343" s="76">
        <f t="shared" si="19"/>
        <v>0</v>
      </c>
      <c r="Z343" s="72"/>
    </row>
    <row r="344" spans="3:26" ht="14.25">
      <c r="C344" s="76">
        <f>'Oceny I sem_str 128'!$N$2</f>
        <v>0</v>
      </c>
      <c r="F344" s="78">
        <f>IF('Oceny I sem_str 128'!$N$21="","-",'Oceny I sem_str 128'!$N$21)</f>
        <v>0</v>
      </c>
      <c r="G344" s="76">
        <f t="shared" si="18"/>
        <v>0</v>
      </c>
      <c r="M344" s="72"/>
      <c r="N344" s="71"/>
      <c r="P344" s="76">
        <f>'Oceny I sem_str 128'!$N$2</f>
        <v>0</v>
      </c>
      <c r="S344" s="78">
        <f>IF('Oceny I sem_str 128'!$N$22="","-",'Oceny I sem_str 128'!$N$22)</f>
        <v>0</v>
      </c>
      <c r="T344" s="76">
        <f t="shared" si="19"/>
        <v>0</v>
      </c>
      <c r="Z344" s="72"/>
    </row>
    <row r="345" spans="3:26" ht="14.25">
      <c r="C345" s="76">
        <f>'Oceny I sem_str 128'!$O$2</f>
        <v>0</v>
      </c>
      <c r="F345" s="77">
        <f>IF('Oceny I sem_str 128'!$O$21="","-",'Oceny I sem_str 128'!$O$21)</f>
        <v>0</v>
      </c>
      <c r="G345" s="76">
        <f t="shared" si="18"/>
        <v>0</v>
      </c>
      <c r="M345" s="72"/>
      <c r="N345" s="71"/>
      <c r="P345" s="76">
        <f>'Oceny I sem_str 128'!$O$2</f>
        <v>0</v>
      </c>
      <c r="S345" s="77">
        <f>IF('Oceny I sem_str 128'!$O$22="","-",'Oceny I sem_str 128'!$O$22)</f>
        <v>0</v>
      </c>
      <c r="T345" s="76">
        <f t="shared" si="19"/>
        <v>0</v>
      </c>
      <c r="Z345" s="72"/>
    </row>
    <row r="346" spans="3:26" ht="14.25">
      <c r="C346" s="76">
        <f>IF('Oceny I sem_str 128'!$P$2&lt;&gt;"",'Oceny I sem_str 128'!$P$2,"")</f>
        <v>0</v>
      </c>
      <c r="F346" s="77">
        <f>IF('Oceny I sem_str 128'!$P$21="","-",'Oceny I sem_str 128'!$P$21)</f>
        <v>0</v>
      </c>
      <c r="G346" s="76">
        <f t="shared" si="18"/>
        <v>0</v>
      </c>
      <c r="M346" s="72"/>
      <c r="N346" s="71"/>
      <c r="P346" s="76">
        <f>IF('Oceny I sem_str 128'!$P$2&lt;&gt;"",'Oceny I sem_str 128'!$P$2,"")</f>
        <v>0</v>
      </c>
      <c r="S346" s="77">
        <f>IF('Oceny I sem_str 128'!$P$22="","-",'Oceny I sem_str 128'!$P$22)</f>
        <v>0</v>
      </c>
      <c r="T346" s="76">
        <f t="shared" si="19"/>
        <v>0</v>
      </c>
      <c r="Z346" s="72"/>
    </row>
    <row r="347" spans="3:26" ht="14.25">
      <c r="C347" s="76">
        <f>IF('Oceny I sem_str 128'!$Q$2&lt;&gt;"",'Oceny I sem_str 128'!$Q$2,"")</f>
        <v>0</v>
      </c>
      <c r="F347" s="77">
        <f>IF('Oceny I sem_str 128'!$Q$21="","-",'Oceny I sem_str 128'!$Q$21)</f>
        <v>0</v>
      </c>
      <c r="G347" s="76">
        <f t="shared" si="18"/>
        <v>0</v>
      </c>
      <c r="M347" s="72"/>
      <c r="N347" s="71"/>
      <c r="P347" s="76">
        <f>IF('Oceny I sem_str 128'!$Q$2&lt;&gt;"",'Oceny I sem_str 128'!$Q$2,"")</f>
        <v>0</v>
      </c>
      <c r="S347" s="77">
        <f>IF('Oceny I sem_str 128'!$Q$22="","-",'Oceny I sem_str 128'!$Q$22)</f>
        <v>0</v>
      </c>
      <c r="T347" s="76">
        <f t="shared" si="19"/>
        <v>0</v>
      </c>
      <c r="Z347" s="72"/>
    </row>
    <row r="348" spans="3:26" ht="14.25">
      <c r="C348" s="76">
        <f>IF('Oceny I sem_str 128'!$R$2&lt;&gt;"",'Oceny I sem_str 128'!$R$2,"")</f>
        <v>0</v>
      </c>
      <c r="F348" s="77">
        <f>IF('Oceny I sem_str 128'!$R$21="","-",'Oceny I sem_str 128'!$R$21)</f>
        <v>0</v>
      </c>
      <c r="G348" s="76">
        <f t="shared" si="18"/>
        <v>0</v>
      </c>
      <c r="M348" s="72"/>
      <c r="N348" s="71"/>
      <c r="P348" s="76">
        <f>IF('Oceny I sem_str 128'!$R$2&lt;&gt;"",'Oceny I sem_str 128'!$R$2,"")</f>
        <v>0</v>
      </c>
      <c r="S348" s="77">
        <f>IF('Oceny I sem_str 128'!$R$22="","-",'Oceny I sem_str 128'!$R$22)</f>
        <v>0</v>
      </c>
      <c r="T348" s="76">
        <f t="shared" si="19"/>
        <v>0</v>
      </c>
      <c r="Z348" s="72"/>
    </row>
    <row r="349" spans="3:26" ht="14.25">
      <c r="C349" s="76">
        <f>IF('Oceny I sem_str 128'!$S$2&lt;&gt;"",'Oceny I sem_str 128'!$S$2,"")</f>
        <v>0</v>
      </c>
      <c r="F349" s="77">
        <f>IF('Oceny I sem_str 128'!$S$21="","-",'Oceny I sem_str 128'!$S$21)</f>
        <v>0</v>
      </c>
      <c r="G349" s="76">
        <f t="shared" si="18"/>
        <v>0</v>
      </c>
      <c r="M349" s="72"/>
      <c r="N349" s="71"/>
      <c r="P349" s="76">
        <f>IF('Oceny I sem_str 128'!$S$2&lt;&gt;"",'Oceny I sem_str 128'!$S$2,"")</f>
        <v>0</v>
      </c>
      <c r="S349" s="77">
        <f>IF('Oceny I sem_str 128'!$S$22="","-",'Oceny I sem_str 128'!$S$22)</f>
        <v>0</v>
      </c>
      <c r="T349" s="76">
        <f t="shared" si="19"/>
        <v>0</v>
      </c>
      <c r="Z349" s="72"/>
    </row>
    <row r="350" spans="5:26" ht="18.75">
      <c r="E350" s="70" t="s">
        <v>76</v>
      </c>
      <c r="H350" s="79">
        <f>'Oceny I sem_str 128'!$AC$21</f>
        <v>0</v>
      </c>
      <c r="I350" s="79"/>
      <c r="M350" s="72"/>
      <c r="N350" s="71"/>
      <c r="R350" s="70" t="s">
        <v>76</v>
      </c>
      <c r="U350" s="79">
        <f>'Oceny I sem_str 128'!$AC$22</f>
        <v>0</v>
      </c>
      <c r="V350" s="79"/>
      <c r="Z350" s="72"/>
    </row>
    <row r="351" spans="13:26" ht="14.25">
      <c r="M351" s="72"/>
      <c r="N351" s="71"/>
      <c r="Z351" s="72"/>
    </row>
    <row r="352" spans="2:26" ht="18.75">
      <c r="B352" s="70" t="s">
        <v>77</v>
      </c>
      <c r="I352" s="75">
        <f>'Oceny I sem_str 128'!$Z$21+'Oceny I sem_str 128'!$AA$21</f>
        <v>0</v>
      </c>
      <c r="K352" s="70" t="s">
        <v>78</v>
      </c>
      <c r="M352" s="72"/>
      <c r="N352" s="71"/>
      <c r="O352" s="70" t="s">
        <v>79</v>
      </c>
      <c r="V352" s="75">
        <f>'Oceny I sem_str 128'!$Z$22+'Oceny I sem_str 128'!$AA$22</f>
        <v>0</v>
      </c>
      <c r="X352" s="70" t="s">
        <v>78</v>
      </c>
      <c r="Z352" s="72"/>
    </row>
    <row r="353" spans="2:26" ht="14.25">
      <c r="B353" s="76" t="s">
        <v>80</v>
      </c>
      <c r="M353" s="72"/>
      <c r="N353" s="71"/>
      <c r="O353" s="76" t="s">
        <v>80</v>
      </c>
      <c r="Z353" s="72"/>
    </row>
    <row r="354" spans="2:26" ht="18.75">
      <c r="B354" s="70" t="s">
        <v>81</v>
      </c>
      <c r="D354" s="75">
        <f>'Oceny I sem_str 128'!$Z$21</f>
        <v>0</v>
      </c>
      <c r="E354" s="70" t="s">
        <v>82</v>
      </c>
      <c r="H354" s="75">
        <f>'Oceny I sem_str 128'!$AA$21</f>
        <v>0</v>
      </c>
      <c r="I354" s="70" t="s">
        <v>83</v>
      </c>
      <c r="K354" s="75">
        <f>'Oceny I sem_str 128'!$AB$21</f>
        <v>0</v>
      </c>
      <c r="M354" s="72"/>
      <c r="N354" s="71"/>
      <c r="O354" s="70" t="s">
        <v>81</v>
      </c>
      <c r="Q354" s="75">
        <f>'Oceny I sem_str 128'!$Z$22</f>
        <v>0</v>
      </c>
      <c r="R354" s="70" t="s">
        <v>82</v>
      </c>
      <c r="U354" s="75">
        <f>'Oceny I sem_str 128'!$AA$22</f>
        <v>0</v>
      </c>
      <c r="V354" s="70" t="s">
        <v>83</v>
      </c>
      <c r="X354" s="75">
        <f>'Oceny I sem_str 128'!$AB$22</f>
        <v>0</v>
      </c>
      <c r="Z354" s="72"/>
    </row>
    <row r="355" spans="6:26" ht="18.75">
      <c r="F355" s="75"/>
      <c r="M355" s="72"/>
      <c r="N355" s="71"/>
      <c r="S355" s="75"/>
      <c r="Z355" s="72"/>
    </row>
    <row r="356" spans="2:26" ht="18.75">
      <c r="B356" s="70" t="s">
        <v>37</v>
      </c>
      <c r="E356" s="80">
        <f>'Oceny I sem_str 128'!$AD$21</f>
        <v>0</v>
      </c>
      <c r="F356" s="75"/>
      <c r="M356" s="72"/>
      <c r="N356" s="71"/>
      <c r="O356" s="70" t="s">
        <v>37</v>
      </c>
      <c r="R356" s="80">
        <f>'Oceny I sem_str 128'!$AD$22</f>
        <v>0</v>
      </c>
      <c r="S356" s="75"/>
      <c r="Z356" s="72"/>
    </row>
    <row r="357" spans="13:26" ht="14.25">
      <c r="M357" s="72"/>
      <c r="N357" s="71"/>
      <c r="Z357" s="72"/>
    </row>
    <row r="358" spans="2:26" ht="14.25">
      <c r="B358" s="70" t="s">
        <v>84</v>
      </c>
      <c r="I358" s="70" t="s">
        <v>85</v>
      </c>
      <c r="M358" s="72"/>
      <c r="N358" s="71"/>
      <c r="O358" s="70" t="s">
        <v>84</v>
      </c>
      <c r="V358" s="70" t="s">
        <v>85</v>
      </c>
      <c r="Z358" s="72"/>
    </row>
    <row r="359" spans="2:26" ht="16.5">
      <c r="B359" s="80">
        <f>Instrukcja!$I$1</f>
        <v>0</v>
      </c>
      <c r="I359" s="80">
        <f>Instrukcja!$D$1</f>
        <v>0</v>
      </c>
      <c r="M359" s="72"/>
      <c r="N359" s="71"/>
      <c r="O359" s="80">
        <f>Instrukcja!$I$1</f>
        <v>0</v>
      </c>
      <c r="V359" s="80">
        <f>Instrukcja!$D$1</f>
        <v>0</v>
      </c>
      <c r="Z359" s="72"/>
    </row>
    <row r="360" spans="2:26" ht="24.75" customHeight="1"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3"/>
      <c r="N360" s="81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3"/>
    </row>
    <row r="361" spans="13:26" ht="14.25">
      <c r="M361" s="72"/>
      <c r="N361" s="71"/>
      <c r="Z361" s="72"/>
    </row>
    <row r="362" spans="13:26" ht="14.25">
      <c r="M362" s="72"/>
      <c r="N362" s="71"/>
      <c r="Z362" s="72"/>
    </row>
    <row r="363" spans="1:26" ht="16.5">
      <c r="A363" s="74">
        <f>Instrukcja!$D$12</f>
        <v>0</v>
      </c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>
        <f>Instrukcja!$D$12</f>
        <v>0</v>
      </c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6.5">
      <c r="A364" s="74">
        <f>Instrukcja!$D$13</f>
        <v>0</v>
      </c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>
        <f>Instrukcja!$D$13</f>
        <v>0</v>
      </c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6.5">
      <c r="A365" s="74">
        <f>Instrukcja!$D$14</f>
        <v>0</v>
      </c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>
        <f>Instrukcja!$D$14</f>
        <v>0</v>
      </c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3:26" ht="14.25">
      <c r="M366" s="72"/>
      <c r="N366" s="71"/>
      <c r="Z366" s="72"/>
    </row>
    <row r="367" spans="2:26" ht="18.75">
      <c r="B367" s="70" t="s">
        <v>72</v>
      </c>
      <c r="C367" s="75">
        <f>'Dane uczniów_str  6'!$B$23</f>
        <v>0</v>
      </c>
      <c r="G367" s="75">
        <f>'Dane uczniów_str  6'!$C$23</f>
        <v>0</v>
      </c>
      <c r="M367" s="72"/>
      <c r="N367" s="71"/>
      <c r="O367" s="70" t="s">
        <v>72</v>
      </c>
      <c r="P367" s="75">
        <f>'Dane uczniów_str  6'!$B$24</f>
        <v>0</v>
      </c>
      <c r="T367" s="75">
        <f>'Dane uczniów_str  6'!$C$24</f>
        <v>0</v>
      </c>
      <c r="Z367" s="72"/>
    </row>
    <row r="368" spans="3:26" ht="18.75">
      <c r="C368" s="75"/>
      <c r="G368" s="75"/>
      <c r="M368" s="72"/>
      <c r="N368" s="71"/>
      <c r="P368" s="75"/>
      <c r="T368" s="75"/>
      <c r="Z368" s="72"/>
    </row>
    <row r="369" spans="2:26" ht="18.75">
      <c r="B369" s="70" t="s">
        <v>73</v>
      </c>
      <c r="E369" s="75">
        <f>Instrukcja!$G$1</f>
        <v>0</v>
      </c>
      <c r="G369" s="70" t="s">
        <v>74</v>
      </c>
      <c r="K369" s="75">
        <f>'Dane uczniów_str  6'!$A$23</f>
        <v>21</v>
      </c>
      <c r="M369" s="72"/>
      <c r="N369" s="71"/>
      <c r="O369" s="70" t="s">
        <v>73</v>
      </c>
      <c r="R369" s="75">
        <f>Instrukcja!$G$1</f>
        <v>0</v>
      </c>
      <c r="T369" s="70" t="s">
        <v>74</v>
      </c>
      <c r="X369" s="75">
        <f>'Dane uczniów_str  6'!$A$24</f>
        <v>22</v>
      </c>
      <c r="Z369" s="72"/>
    </row>
    <row r="370" spans="3:26" ht="14.25">
      <c r="C370" s="76" t="s">
        <v>75</v>
      </c>
      <c r="F370" s="76">
        <f>IF('Oceny I sem_str 128'!$D$23="","-",'Oceny I sem_str 128'!$D$23)</f>
        <v>0</v>
      </c>
      <c r="M370" s="72"/>
      <c r="N370" s="71"/>
      <c r="P370" s="76" t="s">
        <v>75</v>
      </c>
      <c r="S370" s="76">
        <f>IF('Oceny I sem_str 128'!$D$24="","-",'Oceny I sem_str 128'!$D$24)</f>
        <v>0</v>
      </c>
      <c r="Z370" s="72"/>
    </row>
    <row r="371" spans="3:26" ht="14.25">
      <c r="C371" s="76">
        <f>'Oceny I sem_str 128'!$E$2</f>
        <v>0</v>
      </c>
      <c r="F371" s="78">
        <f>IF('Oceny I sem_str 128'!$E$23="","-",'Oceny I sem_str 128'!$E$23)</f>
        <v>0</v>
      </c>
      <c r="G371" s="76">
        <f aca="true" t="shared" si="20" ref="G371:G385">IF(F371=6,"celujący",IF(F371=5,"bardzo dobry",IF(F371=4,"dobry",IF(F371=3,"dostateczny",IF(F371=2,"dopuszczający",IF(F371=1,"niedostateczny","-"))))))</f>
        <v>0</v>
      </c>
      <c r="M371" s="72"/>
      <c r="N371" s="71"/>
      <c r="P371" s="76">
        <f>'Oceny I sem_str 128'!$E$2</f>
        <v>0</v>
      </c>
      <c r="S371" s="78">
        <f>IF('Oceny I sem_str 128'!$E$24="","-",'Oceny I sem_str 128'!$E$24)</f>
        <v>0</v>
      </c>
      <c r="T371" s="76">
        <f aca="true" t="shared" si="21" ref="T371:T385">IF(S371=6,"celujący",IF(S371=5,"bardzo dobry",IF(S371=4,"dobry",IF(S371=3,"dostateczny",IF(S371=2,"dopuszczający",IF(S371=1,"niedostateczny","-"))))))</f>
        <v>0</v>
      </c>
      <c r="Z371" s="72"/>
    </row>
    <row r="372" spans="3:26" ht="14.25">
      <c r="C372" s="76">
        <f>'Oceny I sem_str 128'!$F$2</f>
        <v>0</v>
      </c>
      <c r="F372" s="78">
        <f>IF('Oceny I sem_str 128'!$F$23="","-",'Oceny I sem_str 128'!$F$23)</f>
        <v>0</v>
      </c>
      <c r="G372" s="76">
        <f t="shared" si="20"/>
        <v>0</v>
      </c>
      <c r="M372" s="72"/>
      <c r="N372" s="71"/>
      <c r="P372" s="76">
        <f>'Oceny I sem_str 128'!$F$2</f>
        <v>0</v>
      </c>
      <c r="S372" s="78">
        <f>IF('Oceny I sem_str 128'!$F$24="","-",'Oceny I sem_str 128'!$F$24)</f>
        <v>0</v>
      </c>
      <c r="T372" s="76">
        <f t="shared" si="21"/>
        <v>0</v>
      </c>
      <c r="Z372" s="72"/>
    </row>
    <row r="373" spans="3:26" ht="14.25">
      <c r="C373" s="76">
        <f>'Oceny I sem_str 128'!$G$2</f>
        <v>0</v>
      </c>
      <c r="F373" s="78">
        <f>IF('Oceny I sem_str 128'!$G$23="","-",'Oceny I sem_str 128'!$G$23)</f>
        <v>0</v>
      </c>
      <c r="G373" s="76">
        <f t="shared" si="20"/>
        <v>0</v>
      </c>
      <c r="M373" s="72"/>
      <c r="N373" s="71"/>
      <c r="P373" s="76">
        <f>'Oceny I sem_str 128'!$G$2</f>
        <v>0</v>
      </c>
      <c r="S373" s="78">
        <f>IF('Oceny I sem_str 128'!$G$24="","-",'Oceny I sem_str 128'!$G$24)</f>
        <v>0</v>
      </c>
      <c r="T373" s="76">
        <f t="shared" si="21"/>
        <v>0</v>
      </c>
      <c r="Z373" s="72"/>
    </row>
    <row r="374" spans="3:26" ht="14.25">
      <c r="C374" s="76">
        <f>'Oceny I sem_str 128'!$H$2</f>
        <v>0</v>
      </c>
      <c r="F374" s="78">
        <f>IF('Oceny I sem_str 128'!$H$23="","-",'Oceny I sem_str 128'!$H$23)</f>
        <v>0</v>
      </c>
      <c r="G374" s="76">
        <f t="shared" si="20"/>
        <v>0</v>
      </c>
      <c r="M374" s="72"/>
      <c r="N374" s="71"/>
      <c r="P374" s="76">
        <f>'Oceny I sem_str 128'!$H$2</f>
        <v>0</v>
      </c>
      <c r="S374" s="78">
        <f>IF('Oceny I sem_str 128'!$H$24="","-",'Oceny I sem_str 128'!$H$24)</f>
        <v>0</v>
      </c>
      <c r="T374" s="76">
        <f t="shared" si="21"/>
        <v>0</v>
      </c>
      <c r="Z374" s="72"/>
    </row>
    <row r="375" spans="3:26" ht="14.25">
      <c r="C375" s="76">
        <f>'Oceny I sem_str 128'!$I$2</f>
        <v>0</v>
      </c>
      <c r="F375" s="78">
        <f>IF('Oceny I sem_str 128'!$I$23="","-",'Oceny I sem_str 128'!$I$23)</f>
        <v>0</v>
      </c>
      <c r="G375" s="76">
        <f t="shared" si="20"/>
        <v>0</v>
      </c>
      <c r="M375" s="72"/>
      <c r="N375" s="71"/>
      <c r="P375" s="76">
        <f>'Oceny I sem_str 128'!$I$2</f>
        <v>0</v>
      </c>
      <c r="S375" s="78">
        <f>IF('Oceny I sem_str 128'!$I$24="","-",'Oceny I sem_str 128'!$I$24)</f>
        <v>0</v>
      </c>
      <c r="T375" s="76">
        <f t="shared" si="21"/>
        <v>0</v>
      </c>
      <c r="Z375" s="72"/>
    </row>
    <row r="376" spans="3:26" ht="14.25">
      <c r="C376" s="76">
        <f>'Oceny I sem_str 128'!$J$2</f>
        <v>0</v>
      </c>
      <c r="F376" s="78">
        <f>IF('Oceny I sem_str 128'!$J$23="","-",'Oceny I sem_str 128'!$J$23)</f>
        <v>0</v>
      </c>
      <c r="G376" s="76">
        <f t="shared" si="20"/>
        <v>0</v>
      </c>
      <c r="M376" s="72"/>
      <c r="N376" s="71"/>
      <c r="P376" s="76">
        <f>'Oceny I sem_str 128'!$J$2</f>
        <v>0</v>
      </c>
      <c r="S376" s="78">
        <f>IF('Oceny I sem_str 128'!$J$24="","-",'Oceny I sem_str 128'!$J$24)</f>
        <v>0</v>
      </c>
      <c r="T376" s="76">
        <f t="shared" si="21"/>
        <v>0</v>
      </c>
      <c r="Z376" s="72"/>
    </row>
    <row r="377" spans="3:26" ht="14.25">
      <c r="C377" s="76">
        <f>'Oceny I sem_str 128'!$K$2</f>
        <v>0</v>
      </c>
      <c r="F377" s="78">
        <f>IF('Oceny I sem_str 128'!$K$23="","-",'Oceny I sem_str 128'!$K$23)</f>
        <v>0</v>
      </c>
      <c r="G377" s="76">
        <f t="shared" si="20"/>
        <v>0</v>
      </c>
      <c r="M377" s="72"/>
      <c r="N377" s="71"/>
      <c r="P377" s="76">
        <f>'Oceny I sem_str 128'!$K$2</f>
        <v>0</v>
      </c>
      <c r="S377" s="78">
        <f>IF('Oceny I sem_str 128'!$K$24="","-",'Oceny I sem_str 128'!$K$24)</f>
        <v>0</v>
      </c>
      <c r="T377" s="76">
        <f t="shared" si="21"/>
        <v>0</v>
      </c>
      <c r="Z377" s="72"/>
    </row>
    <row r="378" spans="3:26" ht="14.25">
      <c r="C378" s="76">
        <f>'Oceny I sem_str 128'!$L$2</f>
        <v>0</v>
      </c>
      <c r="F378" s="78">
        <f>IF('Oceny I sem_str 128'!$L$23="","-",'Oceny I sem_str 128'!$L$23)</f>
        <v>0</v>
      </c>
      <c r="G378" s="76">
        <f t="shared" si="20"/>
        <v>0</v>
      </c>
      <c r="M378" s="72"/>
      <c r="N378" s="71"/>
      <c r="P378" s="76">
        <f>'Oceny I sem_str 128'!$L$2</f>
        <v>0</v>
      </c>
      <c r="S378" s="78">
        <f>IF('Oceny I sem_str 128'!$L$24="","-",'Oceny I sem_str 128'!$L$24)</f>
        <v>0</v>
      </c>
      <c r="T378" s="76">
        <f t="shared" si="21"/>
        <v>0</v>
      </c>
      <c r="Z378" s="72"/>
    </row>
    <row r="379" spans="3:26" ht="14.25">
      <c r="C379" s="76">
        <f>'Oceny I sem_str 128'!$M$2</f>
        <v>0</v>
      </c>
      <c r="F379" s="78">
        <f>IF('Oceny I sem_str 128'!$M$23="","-",'Oceny I sem_str 128'!$M$23)</f>
        <v>0</v>
      </c>
      <c r="G379" s="76">
        <f t="shared" si="20"/>
        <v>0</v>
      </c>
      <c r="M379" s="72"/>
      <c r="N379" s="71"/>
      <c r="P379" s="76">
        <f>'Oceny I sem_str 128'!$M$2</f>
        <v>0</v>
      </c>
      <c r="S379" s="78">
        <f>IF('Oceny I sem_str 128'!$M$24="","-",'Oceny I sem_str 128'!$M$24)</f>
        <v>0</v>
      </c>
      <c r="T379" s="76">
        <f t="shared" si="21"/>
        <v>0</v>
      </c>
      <c r="Z379" s="72"/>
    </row>
    <row r="380" spans="3:26" ht="14.25">
      <c r="C380" s="76">
        <f>'Oceny I sem_str 128'!$N$2</f>
        <v>0</v>
      </c>
      <c r="F380" s="78">
        <f>IF('Oceny I sem_str 128'!$N$23="","-",'Oceny I sem_str 128'!$N$23)</f>
        <v>0</v>
      </c>
      <c r="G380" s="76">
        <f t="shared" si="20"/>
        <v>0</v>
      </c>
      <c r="M380" s="72"/>
      <c r="N380" s="71"/>
      <c r="P380" s="76">
        <f>'Oceny I sem_str 128'!$N$2</f>
        <v>0</v>
      </c>
      <c r="S380" s="78">
        <f>IF('Oceny I sem_str 128'!$N$24="","-",'Oceny I sem_str 128'!$N$24)</f>
        <v>0</v>
      </c>
      <c r="T380" s="76">
        <f t="shared" si="21"/>
        <v>0</v>
      </c>
      <c r="Z380" s="72"/>
    </row>
    <row r="381" spans="3:26" ht="14.25">
      <c r="C381" s="76">
        <f>'Oceny I sem_str 128'!$O$2</f>
        <v>0</v>
      </c>
      <c r="F381" s="77">
        <f>IF('Oceny I sem_str 128'!$O$23="","-",'Oceny I sem_str 128'!$O$23)</f>
        <v>0</v>
      </c>
      <c r="G381" s="76">
        <f t="shared" si="20"/>
        <v>0</v>
      </c>
      <c r="M381" s="72"/>
      <c r="N381" s="71"/>
      <c r="P381" s="76">
        <f>'Oceny I sem_str 128'!$O$2</f>
        <v>0</v>
      </c>
      <c r="S381" s="77">
        <f>IF('Oceny I sem_str 128'!$O$24="","-",'Oceny I sem_str 128'!$O$24)</f>
        <v>0</v>
      </c>
      <c r="T381" s="76">
        <f t="shared" si="21"/>
        <v>0</v>
      </c>
      <c r="Z381" s="72"/>
    </row>
    <row r="382" spans="3:26" ht="14.25">
      <c r="C382" s="76">
        <f>IF('Oceny I sem_str 128'!$P$2&lt;&gt;"",'Oceny I sem_str 128'!$P$2,"")</f>
        <v>0</v>
      </c>
      <c r="F382" s="77">
        <f>IF('Oceny I sem_str 128'!$P$23="","-",'Oceny I sem_str 128'!$P$23)</f>
        <v>0</v>
      </c>
      <c r="G382" s="76">
        <f t="shared" si="20"/>
        <v>0</v>
      </c>
      <c r="M382" s="72"/>
      <c r="N382" s="71"/>
      <c r="P382" s="76">
        <f>IF('Oceny I sem_str 128'!$P$2&lt;&gt;"",'Oceny I sem_str 128'!$P$2,"")</f>
        <v>0</v>
      </c>
      <c r="S382" s="77">
        <f>IF('Oceny I sem_str 128'!$P$24="","-",'Oceny I sem_str 128'!$P$24)</f>
        <v>0</v>
      </c>
      <c r="T382" s="76">
        <f t="shared" si="21"/>
        <v>0</v>
      </c>
      <c r="Z382" s="72"/>
    </row>
    <row r="383" spans="3:26" ht="14.25">
      <c r="C383" s="76">
        <f>IF('Oceny I sem_str 128'!$Q$2&lt;&gt;"",'Oceny I sem_str 128'!$Q$2,"")</f>
        <v>0</v>
      </c>
      <c r="F383" s="77">
        <f>IF('Oceny I sem_str 128'!$Q$23="","-",'Oceny I sem_str 128'!$Q$23)</f>
        <v>0</v>
      </c>
      <c r="G383" s="76">
        <f t="shared" si="20"/>
        <v>0</v>
      </c>
      <c r="M383" s="72"/>
      <c r="N383" s="71"/>
      <c r="P383" s="76">
        <f>IF('Oceny I sem_str 128'!$Q$2&lt;&gt;"",'Oceny I sem_str 128'!$Q$2,"")</f>
        <v>0</v>
      </c>
      <c r="S383" s="77">
        <f>IF('Oceny I sem_str 128'!$Q$24="","-",'Oceny I sem_str 128'!$Q$24)</f>
        <v>0</v>
      </c>
      <c r="T383" s="76">
        <f t="shared" si="21"/>
        <v>0</v>
      </c>
      <c r="Z383" s="72"/>
    </row>
    <row r="384" spans="3:26" ht="14.25">
      <c r="C384" s="76">
        <f>IF('Oceny I sem_str 128'!$R$2&lt;&gt;"",'Oceny I sem_str 128'!$R$2,"")</f>
        <v>0</v>
      </c>
      <c r="F384" s="77">
        <f>IF('Oceny I sem_str 128'!$R$23="","-",'Oceny I sem_str 128'!$R$23)</f>
        <v>0</v>
      </c>
      <c r="G384" s="76">
        <f t="shared" si="20"/>
        <v>0</v>
      </c>
      <c r="M384" s="72"/>
      <c r="N384" s="71"/>
      <c r="P384" s="76">
        <f>IF('Oceny I sem_str 128'!$R$2&lt;&gt;"",'Oceny I sem_str 128'!$R$2,"")</f>
        <v>0</v>
      </c>
      <c r="S384" s="77">
        <f>IF('Oceny I sem_str 128'!$R$24="","-",'Oceny I sem_str 128'!$R$24)</f>
        <v>0</v>
      </c>
      <c r="T384" s="76">
        <f t="shared" si="21"/>
        <v>0</v>
      </c>
      <c r="Z384" s="72"/>
    </row>
    <row r="385" spans="3:26" ht="14.25">
      <c r="C385" s="76">
        <f>IF('Oceny I sem_str 128'!$S$2&lt;&gt;"",'Oceny I sem_str 128'!$S$2,"")</f>
        <v>0</v>
      </c>
      <c r="F385" s="77">
        <f>IF('Oceny I sem_str 128'!$S$23="","-",'Oceny I sem_str 128'!$S$23)</f>
        <v>0</v>
      </c>
      <c r="G385" s="76">
        <f t="shared" si="20"/>
        <v>0</v>
      </c>
      <c r="M385" s="72"/>
      <c r="N385" s="71"/>
      <c r="P385" s="76">
        <f>IF('Oceny I sem_str 128'!$S$2&lt;&gt;"",'Oceny I sem_str 128'!$S$2,"")</f>
        <v>0</v>
      </c>
      <c r="S385" s="77">
        <f>IF('Oceny I sem_str 128'!$S$24="","-",'Oceny I sem_str 128'!$S$24)</f>
        <v>0</v>
      </c>
      <c r="T385" s="76">
        <f t="shared" si="21"/>
        <v>0</v>
      </c>
      <c r="Z385" s="72"/>
    </row>
    <row r="386" spans="5:26" ht="18.75">
      <c r="E386" s="70" t="s">
        <v>76</v>
      </c>
      <c r="H386" s="79">
        <f>'Oceny I sem_str 128'!$AC$23</f>
        <v>0</v>
      </c>
      <c r="I386" s="79"/>
      <c r="M386" s="72"/>
      <c r="N386" s="71"/>
      <c r="R386" s="70" t="s">
        <v>76</v>
      </c>
      <c r="U386" s="79">
        <f>'Oceny I sem_str 128'!$AC$24</f>
        <v>0</v>
      </c>
      <c r="V386" s="79"/>
      <c r="Z386" s="72"/>
    </row>
    <row r="387" spans="13:26" ht="14.25">
      <c r="M387" s="72"/>
      <c r="N387" s="71"/>
      <c r="Z387" s="72"/>
    </row>
    <row r="388" spans="2:26" ht="18.75">
      <c r="B388" s="70" t="s">
        <v>77</v>
      </c>
      <c r="I388" s="75">
        <f>'Oceny I sem_str 128'!$Z$23+'Oceny I sem_str 128'!$AA$23</f>
        <v>0</v>
      </c>
      <c r="K388" s="70" t="s">
        <v>78</v>
      </c>
      <c r="M388" s="72"/>
      <c r="N388" s="71"/>
      <c r="O388" s="70" t="s">
        <v>79</v>
      </c>
      <c r="V388" s="75">
        <f>'Oceny I sem_str 128'!$Z$24+'Oceny I sem_str 128'!$AA$24</f>
        <v>0</v>
      </c>
      <c r="X388" s="70" t="s">
        <v>78</v>
      </c>
      <c r="Z388" s="72"/>
    </row>
    <row r="389" spans="2:26" ht="14.25">
      <c r="B389" s="76" t="s">
        <v>80</v>
      </c>
      <c r="M389" s="72"/>
      <c r="N389" s="71"/>
      <c r="O389" s="76" t="s">
        <v>80</v>
      </c>
      <c r="Z389" s="72"/>
    </row>
    <row r="390" spans="2:26" ht="18.75">
      <c r="B390" s="70" t="s">
        <v>81</v>
      </c>
      <c r="D390" s="75">
        <f>'Oceny I sem_str 128'!$Z$23</f>
        <v>0</v>
      </c>
      <c r="E390" s="70" t="s">
        <v>82</v>
      </c>
      <c r="H390" s="75">
        <f>'Oceny I sem_str 128'!$AA$23</f>
        <v>0</v>
      </c>
      <c r="I390" s="70" t="s">
        <v>83</v>
      </c>
      <c r="K390" s="75">
        <f>'Oceny I sem_str 128'!$AB$23</f>
        <v>0</v>
      </c>
      <c r="M390" s="72"/>
      <c r="N390" s="71"/>
      <c r="O390" s="70" t="s">
        <v>81</v>
      </c>
      <c r="Q390" s="75">
        <f>'Oceny I sem_str 128'!$Z$24</f>
        <v>0</v>
      </c>
      <c r="R390" s="70" t="s">
        <v>82</v>
      </c>
      <c r="U390" s="75">
        <f>'Oceny I sem_str 128'!$AA$24</f>
        <v>0</v>
      </c>
      <c r="V390" s="70" t="s">
        <v>83</v>
      </c>
      <c r="X390" s="75">
        <f>'Oceny I sem_str 128'!$AB$24</f>
        <v>0</v>
      </c>
      <c r="Z390" s="72"/>
    </row>
    <row r="391" spans="6:26" ht="18.75">
      <c r="F391" s="75"/>
      <c r="M391" s="72"/>
      <c r="N391" s="71"/>
      <c r="S391" s="75"/>
      <c r="Z391" s="72"/>
    </row>
    <row r="392" spans="2:26" ht="18.75">
      <c r="B392" s="70" t="s">
        <v>37</v>
      </c>
      <c r="E392" s="80">
        <f>'Oceny I sem_str 128'!$AD$23</f>
        <v>0</v>
      </c>
      <c r="F392" s="75"/>
      <c r="M392" s="72"/>
      <c r="N392" s="71"/>
      <c r="O392" s="70" t="s">
        <v>37</v>
      </c>
      <c r="R392" s="80">
        <f>'Oceny I sem_str 128'!$AD$24</f>
        <v>0</v>
      </c>
      <c r="S392" s="75"/>
      <c r="Z392" s="72"/>
    </row>
    <row r="393" spans="13:26" ht="14.25">
      <c r="M393" s="72"/>
      <c r="N393" s="71"/>
      <c r="Z393" s="72"/>
    </row>
    <row r="394" spans="2:26" ht="14.25">
      <c r="B394" s="70" t="s">
        <v>84</v>
      </c>
      <c r="I394" s="70" t="s">
        <v>85</v>
      </c>
      <c r="M394" s="72"/>
      <c r="N394" s="71"/>
      <c r="O394" s="70" t="s">
        <v>84</v>
      </c>
      <c r="V394" s="70" t="s">
        <v>85</v>
      </c>
      <c r="Z394" s="72"/>
    </row>
    <row r="395" spans="2:26" ht="16.5">
      <c r="B395" s="80">
        <f>Instrukcja!$I$1</f>
        <v>0</v>
      </c>
      <c r="I395" s="80">
        <f>Instrukcja!$D$1</f>
        <v>0</v>
      </c>
      <c r="M395" s="72"/>
      <c r="N395" s="71"/>
      <c r="O395" s="80">
        <f>Instrukcja!$I$1</f>
        <v>0</v>
      </c>
      <c r="V395" s="80">
        <f>Instrukcja!$D$1</f>
        <v>0</v>
      </c>
      <c r="Z395" s="72"/>
    </row>
    <row r="396" spans="2:26" ht="24.75" customHeight="1"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3"/>
      <c r="N396" s="81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3"/>
    </row>
    <row r="397" spans="13:26" ht="14.25">
      <c r="M397" s="72"/>
      <c r="N397" s="71"/>
      <c r="Z397" s="72"/>
    </row>
    <row r="398" spans="13:26" ht="14.25">
      <c r="M398" s="72"/>
      <c r="N398" s="71"/>
      <c r="Z398" s="72"/>
    </row>
    <row r="399" spans="1:26" ht="16.5">
      <c r="A399" s="74">
        <f>Instrukcja!$D$12</f>
        <v>0</v>
      </c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>
        <f>Instrukcja!$D$12</f>
        <v>0</v>
      </c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6.5">
      <c r="A400" s="74">
        <f>Instrukcja!$D$13</f>
        <v>0</v>
      </c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>
        <f>Instrukcja!$D$13</f>
        <v>0</v>
      </c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6.5">
      <c r="A401" s="74">
        <f>Instrukcja!$D$14</f>
        <v>0</v>
      </c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>
        <f>Instrukcja!$D$14</f>
        <v>0</v>
      </c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3:26" ht="14.25">
      <c r="M402" s="72"/>
      <c r="N402" s="71"/>
      <c r="Z402" s="72"/>
    </row>
    <row r="403" spans="2:26" ht="18.75">
      <c r="B403" s="70" t="s">
        <v>72</v>
      </c>
      <c r="C403" s="75">
        <f>'Dane uczniów_str  6'!$B$25</f>
        <v>0</v>
      </c>
      <c r="G403" s="75">
        <f>'Dane uczniów_str  6'!$C$25</f>
        <v>0</v>
      </c>
      <c r="M403" s="72"/>
      <c r="N403" s="71"/>
      <c r="O403" s="70" t="s">
        <v>72</v>
      </c>
      <c r="P403" s="75">
        <f>'Dane uczniów_str  6'!$B$26</f>
        <v>0</v>
      </c>
      <c r="T403" s="75">
        <f>'Dane uczniów_str  6'!$C$26</f>
        <v>0</v>
      </c>
      <c r="Z403" s="72"/>
    </row>
    <row r="404" spans="3:26" ht="18.75">
      <c r="C404" s="75"/>
      <c r="G404" s="75"/>
      <c r="M404" s="72"/>
      <c r="N404" s="71"/>
      <c r="P404" s="75"/>
      <c r="T404" s="75"/>
      <c r="Z404" s="72"/>
    </row>
    <row r="405" spans="2:26" ht="18.75">
      <c r="B405" s="70" t="s">
        <v>73</v>
      </c>
      <c r="E405" s="75">
        <f>Instrukcja!$G$1</f>
        <v>0</v>
      </c>
      <c r="G405" s="70" t="s">
        <v>74</v>
      </c>
      <c r="K405" s="75">
        <f>'Dane uczniów_str  6'!$A$25</f>
        <v>23</v>
      </c>
      <c r="M405" s="72"/>
      <c r="N405" s="71"/>
      <c r="O405" s="70" t="s">
        <v>73</v>
      </c>
      <c r="R405" s="75">
        <f>Instrukcja!$G$1</f>
        <v>0</v>
      </c>
      <c r="T405" s="70" t="s">
        <v>74</v>
      </c>
      <c r="X405" s="75">
        <f>'Dane uczniów_str  6'!$A$26</f>
        <v>24</v>
      </c>
      <c r="Z405" s="72"/>
    </row>
    <row r="406" spans="3:26" ht="14.25">
      <c r="C406" s="76" t="s">
        <v>75</v>
      </c>
      <c r="F406" s="76">
        <f>IF('Oceny I sem_str 128'!$D$25="","-",'Oceny I sem_str 128'!$D$25)</f>
        <v>0</v>
      </c>
      <c r="M406" s="72"/>
      <c r="N406" s="71"/>
      <c r="P406" s="76" t="s">
        <v>75</v>
      </c>
      <c r="S406" s="76">
        <f>IF('Oceny I sem_str 128'!$D$26="","-",'Oceny I sem_str 128'!$D$26)</f>
        <v>0</v>
      </c>
      <c r="Z406" s="72"/>
    </row>
    <row r="407" spans="3:26" ht="14.25">
      <c r="C407" s="76">
        <f>'Oceny I sem_str 128'!$E$2</f>
        <v>0</v>
      </c>
      <c r="F407" s="78">
        <f>IF('Oceny I sem_str 128'!$E$25="","-",'Oceny I sem_str 128'!$E$25)</f>
        <v>0</v>
      </c>
      <c r="G407" s="76">
        <f aca="true" t="shared" si="22" ref="G407:G421">IF(F407=6,"celujący",IF(F407=5,"bardzo dobry",IF(F407=4,"dobry",IF(F407=3,"dostateczny",IF(F407=2,"dopuszczający",IF(F407=1,"niedostateczny","-"))))))</f>
        <v>0</v>
      </c>
      <c r="M407" s="72"/>
      <c r="N407" s="71"/>
      <c r="P407" s="76">
        <f>'Oceny I sem_str 128'!$E$2</f>
        <v>0</v>
      </c>
      <c r="S407" s="78">
        <f>IF('Oceny I sem_str 128'!$E$26="","-",'Oceny I sem_str 128'!$E$26)</f>
        <v>0</v>
      </c>
      <c r="T407" s="76">
        <f aca="true" t="shared" si="23" ref="T407:T421">IF(S407=6,"celujący",IF(S407=5,"bardzo dobry",IF(S407=4,"dobry",IF(S407=3,"dostateczny",IF(S407=2,"dopuszczający",IF(S407=1,"niedostateczny","-"))))))</f>
        <v>0</v>
      </c>
      <c r="Z407" s="72"/>
    </row>
    <row r="408" spans="3:26" ht="14.25">
      <c r="C408" s="76">
        <f>'Oceny I sem_str 128'!$F$2</f>
        <v>0</v>
      </c>
      <c r="F408" s="78">
        <f>IF('Oceny I sem_str 128'!$F$25="","-",'Oceny I sem_str 128'!$F$25)</f>
        <v>0</v>
      </c>
      <c r="G408" s="76">
        <f t="shared" si="22"/>
        <v>0</v>
      </c>
      <c r="M408" s="72"/>
      <c r="N408" s="71"/>
      <c r="P408" s="76">
        <f>'Oceny I sem_str 128'!$F$2</f>
        <v>0</v>
      </c>
      <c r="S408" s="78">
        <f>IF('Oceny I sem_str 128'!$F$26="","-",'Oceny I sem_str 128'!$F$26)</f>
        <v>0</v>
      </c>
      <c r="T408" s="76">
        <f t="shared" si="23"/>
        <v>0</v>
      </c>
      <c r="Z408" s="72"/>
    </row>
    <row r="409" spans="3:26" ht="14.25">
      <c r="C409" s="76">
        <f>'Oceny I sem_str 128'!$G$2</f>
        <v>0</v>
      </c>
      <c r="F409" s="78">
        <f>IF('Oceny I sem_str 128'!$G$25="","-",'Oceny I sem_str 128'!$G$25)</f>
        <v>0</v>
      </c>
      <c r="G409" s="76">
        <f t="shared" si="22"/>
        <v>0</v>
      </c>
      <c r="M409" s="72"/>
      <c r="N409" s="71"/>
      <c r="P409" s="76">
        <f>'Oceny I sem_str 128'!$G$2</f>
        <v>0</v>
      </c>
      <c r="S409" s="78">
        <f>IF('Oceny I sem_str 128'!$G$26="","-",'Oceny I sem_str 128'!$G$26)</f>
        <v>0</v>
      </c>
      <c r="T409" s="76">
        <f t="shared" si="23"/>
        <v>0</v>
      </c>
      <c r="Z409" s="72"/>
    </row>
    <row r="410" spans="3:26" ht="14.25">
      <c r="C410" s="76">
        <f>'Oceny I sem_str 128'!$H$2</f>
        <v>0</v>
      </c>
      <c r="F410" s="78">
        <f>IF('Oceny I sem_str 128'!$H$25="","-",'Oceny I sem_str 128'!$H$25)</f>
        <v>0</v>
      </c>
      <c r="G410" s="76">
        <f t="shared" si="22"/>
        <v>0</v>
      </c>
      <c r="M410" s="72"/>
      <c r="N410" s="71"/>
      <c r="P410" s="76">
        <f>'Oceny I sem_str 128'!$H$2</f>
        <v>0</v>
      </c>
      <c r="S410" s="78">
        <f>IF('Oceny I sem_str 128'!$H$26="","-",'Oceny I sem_str 128'!$H$26)</f>
        <v>0</v>
      </c>
      <c r="T410" s="76">
        <f t="shared" si="23"/>
        <v>0</v>
      </c>
      <c r="Z410" s="72"/>
    </row>
    <row r="411" spans="3:26" ht="14.25">
      <c r="C411" s="76">
        <f>'Oceny I sem_str 128'!$I$2</f>
        <v>0</v>
      </c>
      <c r="F411" s="78">
        <f>IF('Oceny I sem_str 128'!$I$25="","-",'Oceny I sem_str 128'!$I$25)</f>
        <v>0</v>
      </c>
      <c r="G411" s="76">
        <f t="shared" si="22"/>
        <v>0</v>
      </c>
      <c r="M411" s="72"/>
      <c r="N411" s="71"/>
      <c r="P411" s="76">
        <f>'Oceny I sem_str 128'!$I$2</f>
        <v>0</v>
      </c>
      <c r="S411" s="78">
        <f>IF('Oceny I sem_str 128'!$I$26="","-",'Oceny I sem_str 128'!$I$26)</f>
        <v>0</v>
      </c>
      <c r="T411" s="76">
        <f t="shared" si="23"/>
        <v>0</v>
      </c>
      <c r="Z411" s="72"/>
    </row>
    <row r="412" spans="3:26" ht="14.25">
      <c r="C412" s="76">
        <f>'Oceny I sem_str 128'!$J$2</f>
        <v>0</v>
      </c>
      <c r="F412" s="78">
        <f>IF('Oceny I sem_str 128'!$J$25="","-",'Oceny I sem_str 128'!$J$25)</f>
        <v>0</v>
      </c>
      <c r="G412" s="76">
        <f t="shared" si="22"/>
        <v>0</v>
      </c>
      <c r="M412" s="72"/>
      <c r="N412" s="71"/>
      <c r="P412" s="76">
        <f>'Oceny I sem_str 128'!$J$2</f>
        <v>0</v>
      </c>
      <c r="S412" s="78">
        <f>IF('Oceny I sem_str 128'!$J$26="","-",'Oceny I sem_str 128'!$J$26)</f>
        <v>0</v>
      </c>
      <c r="T412" s="76">
        <f t="shared" si="23"/>
        <v>0</v>
      </c>
      <c r="Z412" s="72"/>
    </row>
    <row r="413" spans="3:26" ht="14.25">
      <c r="C413" s="76">
        <f>'Oceny I sem_str 128'!$K$2</f>
        <v>0</v>
      </c>
      <c r="F413" s="78">
        <f>IF('Oceny I sem_str 128'!$K$25="","-",'Oceny I sem_str 128'!$K$25)</f>
        <v>0</v>
      </c>
      <c r="G413" s="76">
        <f t="shared" si="22"/>
        <v>0</v>
      </c>
      <c r="M413" s="72"/>
      <c r="N413" s="71"/>
      <c r="P413" s="76">
        <f>'Oceny I sem_str 128'!$K$2</f>
        <v>0</v>
      </c>
      <c r="S413" s="78">
        <f>IF('Oceny I sem_str 128'!$K$26="","-",'Oceny I sem_str 128'!$K$26)</f>
        <v>0</v>
      </c>
      <c r="T413" s="76">
        <f t="shared" si="23"/>
        <v>0</v>
      </c>
      <c r="Z413" s="72"/>
    </row>
    <row r="414" spans="3:26" ht="14.25">
      <c r="C414" s="76">
        <f>'Oceny I sem_str 128'!$L$2</f>
        <v>0</v>
      </c>
      <c r="F414" s="78">
        <f>IF('Oceny I sem_str 128'!$L$25="","-",'Oceny I sem_str 128'!$L$25)</f>
        <v>0</v>
      </c>
      <c r="G414" s="76">
        <f t="shared" si="22"/>
        <v>0</v>
      </c>
      <c r="M414" s="72"/>
      <c r="N414" s="71"/>
      <c r="P414" s="76">
        <f>'Oceny I sem_str 128'!$L$2</f>
        <v>0</v>
      </c>
      <c r="S414" s="78">
        <f>IF('Oceny I sem_str 128'!$L$26="","-",'Oceny I sem_str 128'!$L$26)</f>
        <v>0</v>
      </c>
      <c r="T414" s="76">
        <f t="shared" si="23"/>
        <v>0</v>
      </c>
      <c r="Z414" s="72"/>
    </row>
    <row r="415" spans="3:26" ht="14.25">
      <c r="C415" s="76">
        <f>'Oceny I sem_str 128'!$M$2</f>
        <v>0</v>
      </c>
      <c r="F415" s="78">
        <f>IF('Oceny I sem_str 128'!$M$25="","-",'Oceny I sem_str 128'!$M$25)</f>
        <v>0</v>
      </c>
      <c r="G415" s="76">
        <f t="shared" si="22"/>
        <v>0</v>
      </c>
      <c r="M415" s="72"/>
      <c r="N415" s="71"/>
      <c r="P415" s="76">
        <f>'Oceny I sem_str 128'!$M$2</f>
        <v>0</v>
      </c>
      <c r="S415" s="78">
        <f>IF('Oceny I sem_str 128'!$M$26="","-",'Oceny I sem_str 128'!$M$26)</f>
        <v>0</v>
      </c>
      <c r="T415" s="76">
        <f t="shared" si="23"/>
        <v>0</v>
      </c>
      <c r="Z415" s="72"/>
    </row>
    <row r="416" spans="3:26" ht="14.25">
      <c r="C416" s="76">
        <f>'Oceny I sem_str 128'!$N$2</f>
        <v>0</v>
      </c>
      <c r="F416" s="78">
        <f>IF('Oceny I sem_str 128'!$N$25="","-",'Oceny I sem_str 128'!$N$25)</f>
        <v>0</v>
      </c>
      <c r="G416" s="76">
        <f t="shared" si="22"/>
        <v>0</v>
      </c>
      <c r="M416" s="72"/>
      <c r="N416" s="71"/>
      <c r="P416" s="76">
        <f>'Oceny I sem_str 128'!$N$2</f>
        <v>0</v>
      </c>
      <c r="S416" s="78">
        <f>IF('Oceny I sem_str 128'!$N$26="","-",'Oceny I sem_str 128'!$N$26)</f>
        <v>0</v>
      </c>
      <c r="T416" s="76">
        <f t="shared" si="23"/>
        <v>0</v>
      </c>
      <c r="Z416" s="72"/>
    </row>
    <row r="417" spans="3:26" ht="14.25">
      <c r="C417" s="76">
        <f>'Oceny I sem_str 128'!$O$2</f>
        <v>0</v>
      </c>
      <c r="F417" s="77">
        <f>IF('Oceny I sem_str 128'!$O$25="","-",'Oceny I sem_str 128'!$O$25)</f>
        <v>0</v>
      </c>
      <c r="G417" s="76">
        <f t="shared" si="22"/>
        <v>0</v>
      </c>
      <c r="M417" s="72"/>
      <c r="N417" s="71"/>
      <c r="P417" s="76">
        <f>'Oceny I sem_str 128'!$O$2</f>
        <v>0</v>
      </c>
      <c r="S417" s="77">
        <f>IF('Oceny I sem_str 128'!$O$26="","-",'Oceny I sem_str 128'!$O$26)</f>
        <v>0</v>
      </c>
      <c r="T417" s="76">
        <f t="shared" si="23"/>
        <v>0</v>
      </c>
      <c r="Z417" s="72"/>
    </row>
    <row r="418" spans="3:26" ht="14.25">
      <c r="C418" s="76">
        <f>IF('Oceny I sem_str 128'!$P$2&lt;&gt;"",'Oceny I sem_str 128'!$P$2,"")</f>
        <v>0</v>
      </c>
      <c r="F418" s="77">
        <f>IF('Oceny I sem_str 128'!$P$25="","-",'Oceny I sem_str 128'!$P$25)</f>
        <v>0</v>
      </c>
      <c r="G418" s="76">
        <f t="shared" si="22"/>
        <v>0</v>
      </c>
      <c r="M418" s="72"/>
      <c r="N418" s="71"/>
      <c r="P418" s="76">
        <f>IF('Oceny I sem_str 128'!$P$2&lt;&gt;"",'Oceny I sem_str 128'!$P$2,"")</f>
        <v>0</v>
      </c>
      <c r="S418" s="77">
        <f>IF('Oceny I sem_str 128'!$P$26="","-",'Oceny I sem_str 128'!$P$26)</f>
        <v>0</v>
      </c>
      <c r="T418" s="76">
        <f t="shared" si="23"/>
        <v>0</v>
      </c>
      <c r="Z418" s="72"/>
    </row>
    <row r="419" spans="3:26" ht="14.25">
      <c r="C419" s="76">
        <f>IF('Oceny I sem_str 128'!$Q$2&lt;&gt;"",'Oceny I sem_str 128'!$Q$2,"")</f>
        <v>0</v>
      </c>
      <c r="F419" s="77">
        <f>IF('Oceny I sem_str 128'!$Q$25="","-",'Oceny I sem_str 128'!$Q$25)</f>
        <v>0</v>
      </c>
      <c r="G419" s="76">
        <f t="shared" si="22"/>
        <v>0</v>
      </c>
      <c r="M419" s="72"/>
      <c r="N419" s="71"/>
      <c r="P419" s="76">
        <f>IF('Oceny I sem_str 128'!$Q$2&lt;&gt;"",'Oceny I sem_str 128'!$Q$2,"")</f>
        <v>0</v>
      </c>
      <c r="S419" s="77">
        <f>IF('Oceny I sem_str 128'!$Q$26="","-",'Oceny I sem_str 128'!$Q$26)</f>
        <v>0</v>
      </c>
      <c r="T419" s="76">
        <f t="shared" si="23"/>
        <v>0</v>
      </c>
      <c r="Z419" s="72"/>
    </row>
    <row r="420" spans="3:26" ht="14.25">
      <c r="C420" s="76">
        <f>IF('Oceny I sem_str 128'!$R$2&lt;&gt;"",'Oceny I sem_str 128'!$R$2,"")</f>
        <v>0</v>
      </c>
      <c r="F420" s="77">
        <f>IF('Oceny I sem_str 128'!$R$25="","-",'Oceny I sem_str 128'!$R$25)</f>
        <v>0</v>
      </c>
      <c r="G420" s="76">
        <f t="shared" si="22"/>
        <v>0</v>
      </c>
      <c r="M420" s="72"/>
      <c r="N420" s="71"/>
      <c r="P420" s="76">
        <f>IF('Oceny I sem_str 128'!$R$2&lt;&gt;"",'Oceny I sem_str 128'!$R$2,"")</f>
        <v>0</v>
      </c>
      <c r="S420" s="77">
        <f>IF('Oceny I sem_str 128'!$R$26="","-",'Oceny I sem_str 128'!$R$26)</f>
        <v>0</v>
      </c>
      <c r="T420" s="76">
        <f t="shared" si="23"/>
        <v>0</v>
      </c>
      <c r="Z420" s="72"/>
    </row>
    <row r="421" spans="3:26" ht="14.25">
      <c r="C421" s="76">
        <f>IF('Oceny I sem_str 128'!$S$2&lt;&gt;"",'Oceny I sem_str 128'!$S$2,"")</f>
        <v>0</v>
      </c>
      <c r="F421" s="77">
        <f>IF('Oceny I sem_str 128'!$S$25="","-",'Oceny I sem_str 128'!$S$25)</f>
        <v>0</v>
      </c>
      <c r="G421" s="76">
        <f t="shared" si="22"/>
        <v>0</v>
      </c>
      <c r="M421" s="72"/>
      <c r="N421" s="71"/>
      <c r="P421" s="76">
        <f>IF('Oceny I sem_str 128'!$S$2&lt;&gt;"",'Oceny I sem_str 128'!$S$2,"")</f>
        <v>0</v>
      </c>
      <c r="S421" s="77">
        <f>IF('Oceny I sem_str 128'!$S$26="","-",'Oceny I sem_str 128'!$S$26)</f>
        <v>0</v>
      </c>
      <c r="T421" s="76">
        <f t="shared" si="23"/>
        <v>0</v>
      </c>
      <c r="Z421" s="72"/>
    </row>
    <row r="422" spans="5:26" ht="18.75">
      <c r="E422" s="70" t="s">
        <v>76</v>
      </c>
      <c r="H422" s="79">
        <f>'Oceny I sem_str 128'!$AC$25</f>
        <v>0</v>
      </c>
      <c r="I422" s="79"/>
      <c r="M422" s="72"/>
      <c r="N422" s="71"/>
      <c r="R422" s="70" t="s">
        <v>76</v>
      </c>
      <c r="U422" s="79">
        <f>'Oceny I sem_str 128'!$AC$26</f>
        <v>0</v>
      </c>
      <c r="V422" s="79"/>
      <c r="Z422" s="72"/>
    </row>
    <row r="423" spans="13:26" ht="14.25">
      <c r="M423" s="72"/>
      <c r="N423" s="71"/>
      <c r="Z423" s="72"/>
    </row>
    <row r="424" spans="2:26" ht="18.75">
      <c r="B424" s="70" t="s">
        <v>77</v>
      </c>
      <c r="I424" s="75">
        <f>'Oceny I sem_str 128'!$Z$25+'Oceny I sem_str 128'!$AA$25</f>
        <v>0</v>
      </c>
      <c r="K424" s="70" t="s">
        <v>78</v>
      </c>
      <c r="M424" s="72"/>
      <c r="N424" s="71"/>
      <c r="O424" s="70" t="s">
        <v>79</v>
      </c>
      <c r="V424" s="75">
        <f>'Oceny I sem_str 128'!$Z$26+'Oceny I sem_str 128'!$AA$26</f>
        <v>0</v>
      </c>
      <c r="X424" s="70" t="s">
        <v>78</v>
      </c>
      <c r="Z424" s="72"/>
    </row>
    <row r="425" spans="2:26" ht="14.25">
      <c r="B425" s="76" t="s">
        <v>80</v>
      </c>
      <c r="M425" s="72"/>
      <c r="N425" s="71"/>
      <c r="O425" s="76" t="s">
        <v>80</v>
      </c>
      <c r="Z425" s="72"/>
    </row>
    <row r="426" spans="2:26" ht="18.75">
      <c r="B426" s="70" t="s">
        <v>81</v>
      </c>
      <c r="D426" s="75">
        <f>'Oceny I sem_str 128'!$Z$25</f>
        <v>0</v>
      </c>
      <c r="E426" s="70" t="s">
        <v>82</v>
      </c>
      <c r="H426" s="75">
        <f>'Oceny I sem_str 128'!$AA$25</f>
        <v>0</v>
      </c>
      <c r="I426" s="70" t="s">
        <v>83</v>
      </c>
      <c r="K426" s="75">
        <f>'Oceny I sem_str 128'!$AB$25</f>
        <v>0</v>
      </c>
      <c r="M426" s="72"/>
      <c r="N426" s="71"/>
      <c r="O426" s="70" t="s">
        <v>81</v>
      </c>
      <c r="Q426" s="75">
        <f>'Oceny I sem_str 128'!$Z$26</f>
        <v>0</v>
      </c>
      <c r="R426" s="70" t="s">
        <v>82</v>
      </c>
      <c r="U426" s="75">
        <f>'Oceny I sem_str 128'!$AA$26</f>
        <v>0</v>
      </c>
      <c r="V426" s="70" t="s">
        <v>83</v>
      </c>
      <c r="X426" s="75">
        <f>'Oceny I sem_str 128'!$AB$26</f>
        <v>0</v>
      </c>
      <c r="Z426" s="72"/>
    </row>
    <row r="427" spans="6:26" ht="18.75">
      <c r="F427" s="75"/>
      <c r="M427" s="72"/>
      <c r="N427" s="71"/>
      <c r="S427" s="75"/>
      <c r="Z427" s="72"/>
    </row>
    <row r="428" spans="2:26" ht="18.75">
      <c r="B428" s="70" t="s">
        <v>37</v>
      </c>
      <c r="E428" s="80">
        <f>'Oceny I sem_str 128'!$AD$25</f>
        <v>0</v>
      </c>
      <c r="F428" s="75"/>
      <c r="M428" s="72"/>
      <c r="N428" s="71"/>
      <c r="O428" s="70" t="s">
        <v>37</v>
      </c>
      <c r="R428" s="80">
        <f>'Oceny I sem_str 128'!$AD$26</f>
        <v>0</v>
      </c>
      <c r="S428" s="75"/>
      <c r="Z428" s="72"/>
    </row>
    <row r="429" spans="13:26" ht="14.25">
      <c r="M429" s="72"/>
      <c r="N429" s="71"/>
      <c r="Z429" s="72"/>
    </row>
    <row r="430" spans="2:26" ht="14.25">
      <c r="B430" s="70" t="s">
        <v>84</v>
      </c>
      <c r="I430" s="70" t="s">
        <v>85</v>
      </c>
      <c r="M430" s="72"/>
      <c r="N430" s="71"/>
      <c r="O430" s="70" t="s">
        <v>84</v>
      </c>
      <c r="V430" s="70" t="s">
        <v>85</v>
      </c>
      <c r="Z430" s="72"/>
    </row>
    <row r="431" spans="2:26" ht="16.5">
      <c r="B431" s="80">
        <f>Instrukcja!$I$1</f>
        <v>0</v>
      </c>
      <c r="I431" s="80">
        <f>Instrukcja!$D$1</f>
        <v>0</v>
      </c>
      <c r="M431" s="72"/>
      <c r="N431" s="71"/>
      <c r="O431" s="80">
        <f>Instrukcja!$I$1</f>
        <v>0</v>
      </c>
      <c r="V431" s="80">
        <f>Instrukcja!$D$1</f>
        <v>0</v>
      </c>
      <c r="Z431" s="72"/>
    </row>
    <row r="432" spans="2:26" ht="24" customHeight="1"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3"/>
      <c r="N432" s="81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3"/>
    </row>
    <row r="433" spans="13:26" ht="14.25">
      <c r="M433" s="72"/>
      <c r="N433" s="71"/>
      <c r="Z433" s="72"/>
    </row>
    <row r="434" spans="13:26" ht="14.25">
      <c r="M434" s="72"/>
      <c r="N434" s="71"/>
      <c r="Z434" s="72"/>
    </row>
    <row r="435" spans="1:26" ht="16.5">
      <c r="A435" s="74">
        <f>Instrukcja!$D$12</f>
        <v>0</v>
      </c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>
        <f>Instrukcja!$D$12</f>
        <v>0</v>
      </c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6.5">
      <c r="A436" s="74">
        <f>Instrukcja!$D$13</f>
        <v>0</v>
      </c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>
        <f>Instrukcja!$D$13</f>
        <v>0</v>
      </c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6.5">
      <c r="A437" s="74">
        <f>Instrukcja!$D$14</f>
        <v>0</v>
      </c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>
        <f>Instrukcja!$D$14</f>
        <v>0</v>
      </c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3:26" ht="14.25">
      <c r="M438" s="72"/>
      <c r="N438" s="71"/>
      <c r="Z438" s="72"/>
    </row>
    <row r="439" spans="2:26" ht="18.75">
      <c r="B439" s="70" t="s">
        <v>72</v>
      </c>
      <c r="C439" s="75">
        <f>'Dane uczniów_str  6'!$B$27</f>
        <v>0</v>
      </c>
      <c r="G439" s="75">
        <f>'Dane uczniów_str  6'!$C$27</f>
        <v>0</v>
      </c>
      <c r="M439" s="72"/>
      <c r="N439" s="71"/>
      <c r="O439" s="70" t="s">
        <v>72</v>
      </c>
      <c r="P439" s="75">
        <f>'Dane uczniów_str  6'!$B$28</f>
        <v>0</v>
      </c>
      <c r="T439" s="75">
        <f>'Dane uczniów_str  6'!$C$28</f>
        <v>0</v>
      </c>
      <c r="Z439" s="72"/>
    </row>
    <row r="440" spans="3:26" ht="18.75">
      <c r="C440" s="75"/>
      <c r="G440" s="75"/>
      <c r="M440" s="72"/>
      <c r="N440" s="71"/>
      <c r="P440" s="75"/>
      <c r="T440" s="75"/>
      <c r="Z440" s="72"/>
    </row>
    <row r="441" spans="2:26" ht="18.75">
      <c r="B441" s="70" t="s">
        <v>73</v>
      </c>
      <c r="E441" s="75">
        <f>Instrukcja!$G$1</f>
        <v>0</v>
      </c>
      <c r="G441" s="70" t="s">
        <v>74</v>
      </c>
      <c r="K441" s="75">
        <f>'Dane uczniów_str  6'!$A$27</f>
        <v>25</v>
      </c>
      <c r="M441" s="72"/>
      <c r="N441" s="71"/>
      <c r="O441" s="70" t="s">
        <v>73</v>
      </c>
      <c r="R441" s="75">
        <f>Instrukcja!$G$1</f>
        <v>0</v>
      </c>
      <c r="T441" s="70" t="s">
        <v>74</v>
      </c>
      <c r="X441" s="75">
        <f>'Dane uczniów_str  6'!$A$28</f>
        <v>26</v>
      </c>
      <c r="Z441" s="72"/>
    </row>
    <row r="442" spans="3:26" ht="14.25">
      <c r="C442" s="76" t="s">
        <v>75</v>
      </c>
      <c r="F442" s="76">
        <f>IF('Oceny I sem_str 128'!$D$27="","-",'Oceny I sem_str 128'!$D$27)</f>
        <v>0</v>
      </c>
      <c r="M442" s="72"/>
      <c r="N442" s="71"/>
      <c r="P442" s="76" t="s">
        <v>75</v>
      </c>
      <c r="S442" s="76">
        <f>IF('Oceny I sem_str 128'!$D$28="","-",'Oceny I sem_str 128'!$D$28)</f>
        <v>0</v>
      </c>
      <c r="Z442" s="72"/>
    </row>
    <row r="443" spans="3:26" ht="14.25">
      <c r="C443" s="76">
        <f>'Oceny I sem_str 128'!$E$2</f>
        <v>0</v>
      </c>
      <c r="F443" s="78">
        <f>IF('Oceny I sem_str 128'!$E$27="","-",'Oceny I sem_str 128'!$E$27)</f>
        <v>0</v>
      </c>
      <c r="G443" s="76">
        <f aca="true" t="shared" si="24" ref="G443:G457">IF(F443=6,"celujący",IF(F443=5,"bardzo dobry",IF(F443=4,"dobry",IF(F443=3,"dostateczny",IF(F443=2,"dopuszczający",IF(F443=1,"niedostateczny","-"))))))</f>
        <v>0</v>
      </c>
      <c r="M443" s="72"/>
      <c r="N443" s="71"/>
      <c r="P443" s="76">
        <f>'Oceny I sem_str 128'!$E$2</f>
        <v>0</v>
      </c>
      <c r="S443" s="78">
        <f>IF('Oceny I sem_str 128'!$E$28="","-",'Oceny I sem_str 128'!$E$28)</f>
        <v>0</v>
      </c>
      <c r="T443" s="76">
        <f aca="true" t="shared" si="25" ref="T443:T457">IF(S443=6,"celujący",IF(S443=5,"bardzo dobry",IF(S443=4,"dobry",IF(S443=3,"dostateczny",IF(S443=2,"dopuszczający",IF(S443=1,"niedostateczny","-"))))))</f>
        <v>0</v>
      </c>
      <c r="Z443" s="72"/>
    </row>
    <row r="444" spans="3:26" ht="14.25">
      <c r="C444" s="76">
        <f>'Oceny I sem_str 128'!$F$2</f>
        <v>0</v>
      </c>
      <c r="F444" s="78">
        <f>IF('Oceny I sem_str 128'!$F$27="","-",'Oceny I sem_str 128'!$F$27)</f>
        <v>0</v>
      </c>
      <c r="G444" s="76">
        <f t="shared" si="24"/>
        <v>0</v>
      </c>
      <c r="M444" s="72"/>
      <c r="N444" s="71"/>
      <c r="P444" s="76">
        <f>'Oceny I sem_str 128'!$F$2</f>
        <v>0</v>
      </c>
      <c r="S444" s="78">
        <f>IF('Oceny I sem_str 128'!$F$28="","-",'Oceny I sem_str 128'!$F$28)</f>
        <v>0</v>
      </c>
      <c r="T444" s="76">
        <f t="shared" si="25"/>
        <v>0</v>
      </c>
      <c r="Z444" s="72"/>
    </row>
    <row r="445" spans="3:26" ht="14.25">
      <c r="C445" s="76">
        <f>'Oceny I sem_str 128'!$G$2</f>
        <v>0</v>
      </c>
      <c r="F445" s="78">
        <f>IF('Oceny I sem_str 128'!$G$27="","-",'Oceny I sem_str 128'!$G$27)</f>
        <v>0</v>
      </c>
      <c r="G445" s="76">
        <f t="shared" si="24"/>
        <v>0</v>
      </c>
      <c r="M445" s="72"/>
      <c r="N445" s="71"/>
      <c r="P445" s="76">
        <f>'Oceny I sem_str 128'!$G$2</f>
        <v>0</v>
      </c>
      <c r="S445" s="78">
        <f>IF('Oceny I sem_str 128'!$G$28="","-",'Oceny I sem_str 128'!$G$28)</f>
        <v>0</v>
      </c>
      <c r="T445" s="76">
        <f t="shared" si="25"/>
        <v>0</v>
      </c>
      <c r="Z445" s="72"/>
    </row>
    <row r="446" spans="3:26" ht="14.25">
      <c r="C446" s="76">
        <f>'Oceny I sem_str 128'!$H$2</f>
        <v>0</v>
      </c>
      <c r="F446" s="78">
        <f>IF('Oceny I sem_str 128'!$H$27="","-",'Oceny I sem_str 128'!$H$27)</f>
        <v>0</v>
      </c>
      <c r="G446" s="76">
        <f t="shared" si="24"/>
        <v>0</v>
      </c>
      <c r="M446" s="72"/>
      <c r="N446" s="71"/>
      <c r="P446" s="76">
        <f>'Oceny I sem_str 128'!$H$2</f>
        <v>0</v>
      </c>
      <c r="S446" s="78">
        <f>IF('Oceny I sem_str 128'!$H$28="","-",'Oceny I sem_str 128'!$H$28)</f>
        <v>0</v>
      </c>
      <c r="T446" s="76">
        <f t="shared" si="25"/>
        <v>0</v>
      </c>
      <c r="Z446" s="72"/>
    </row>
    <row r="447" spans="3:26" ht="14.25">
      <c r="C447" s="76">
        <f>'Oceny I sem_str 128'!$I$2</f>
        <v>0</v>
      </c>
      <c r="F447" s="78">
        <f>IF('Oceny I sem_str 128'!$I$27="","-",'Oceny I sem_str 128'!$I$27)</f>
        <v>0</v>
      </c>
      <c r="G447" s="76">
        <f t="shared" si="24"/>
        <v>0</v>
      </c>
      <c r="M447" s="72"/>
      <c r="N447" s="71"/>
      <c r="P447" s="76">
        <f>'Oceny I sem_str 128'!$I$2</f>
        <v>0</v>
      </c>
      <c r="S447" s="78">
        <f>IF('Oceny I sem_str 128'!$I$28="","-",'Oceny I sem_str 128'!$I$28)</f>
        <v>0</v>
      </c>
      <c r="T447" s="76">
        <f t="shared" si="25"/>
        <v>0</v>
      </c>
      <c r="Z447" s="72"/>
    </row>
    <row r="448" spans="3:26" ht="14.25">
      <c r="C448" s="76">
        <f>'Oceny I sem_str 128'!$J$2</f>
        <v>0</v>
      </c>
      <c r="F448" s="78">
        <f>IF('Oceny I sem_str 128'!$J$27="","-",'Oceny I sem_str 128'!$J$27)</f>
        <v>0</v>
      </c>
      <c r="G448" s="76">
        <f t="shared" si="24"/>
        <v>0</v>
      </c>
      <c r="M448" s="72"/>
      <c r="N448" s="71"/>
      <c r="P448" s="76">
        <f>'Oceny I sem_str 128'!$J$2</f>
        <v>0</v>
      </c>
      <c r="S448" s="78">
        <f>IF('Oceny I sem_str 128'!$J$28="","-",'Oceny I sem_str 128'!$J$28)</f>
        <v>0</v>
      </c>
      <c r="T448" s="76">
        <f t="shared" si="25"/>
        <v>0</v>
      </c>
      <c r="Z448" s="72"/>
    </row>
    <row r="449" spans="3:26" ht="14.25">
      <c r="C449" s="76">
        <f>'Oceny I sem_str 128'!$K$2</f>
        <v>0</v>
      </c>
      <c r="F449" s="78">
        <f>IF('Oceny I sem_str 128'!$K$27="","-",'Oceny I sem_str 128'!$K$27)</f>
        <v>0</v>
      </c>
      <c r="G449" s="76">
        <f t="shared" si="24"/>
        <v>0</v>
      </c>
      <c r="M449" s="72"/>
      <c r="N449" s="71"/>
      <c r="P449" s="76">
        <f>'Oceny I sem_str 128'!$K$2</f>
        <v>0</v>
      </c>
      <c r="S449" s="78">
        <f>IF('Oceny I sem_str 128'!$K$28="","-",'Oceny I sem_str 128'!$K$28)</f>
        <v>0</v>
      </c>
      <c r="T449" s="76">
        <f t="shared" si="25"/>
        <v>0</v>
      </c>
      <c r="Z449" s="72"/>
    </row>
    <row r="450" spans="3:26" ht="14.25">
      <c r="C450" s="76">
        <f>'Oceny I sem_str 128'!$L$2</f>
        <v>0</v>
      </c>
      <c r="F450" s="78">
        <f>IF('Oceny I sem_str 128'!$L$27="","-",'Oceny I sem_str 128'!$L$27)</f>
        <v>0</v>
      </c>
      <c r="G450" s="76">
        <f t="shared" si="24"/>
        <v>0</v>
      </c>
      <c r="M450" s="72"/>
      <c r="N450" s="71"/>
      <c r="P450" s="76">
        <f>'Oceny I sem_str 128'!$L$2</f>
        <v>0</v>
      </c>
      <c r="S450" s="78">
        <f>IF('Oceny I sem_str 128'!$L$28="","-",'Oceny I sem_str 128'!$L$28)</f>
        <v>0</v>
      </c>
      <c r="T450" s="76">
        <f t="shared" si="25"/>
        <v>0</v>
      </c>
      <c r="Z450" s="72"/>
    </row>
    <row r="451" spans="3:26" ht="14.25">
      <c r="C451" s="76">
        <f>'Oceny I sem_str 128'!$M$2</f>
        <v>0</v>
      </c>
      <c r="F451" s="78">
        <f>IF('Oceny I sem_str 128'!$M$27="","-",'Oceny I sem_str 128'!$M$27)</f>
        <v>0</v>
      </c>
      <c r="G451" s="76">
        <f t="shared" si="24"/>
        <v>0</v>
      </c>
      <c r="M451" s="72"/>
      <c r="N451" s="71"/>
      <c r="P451" s="76">
        <f>'Oceny I sem_str 128'!$M$2</f>
        <v>0</v>
      </c>
      <c r="S451" s="78">
        <f>IF('Oceny I sem_str 128'!$M$28="","-",'Oceny I sem_str 128'!$M$28)</f>
        <v>0</v>
      </c>
      <c r="T451" s="76">
        <f t="shared" si="25"/>
        <v>0</v>
      </c>
      <c r="Z451" s="72"/>
    </row>
    <row r="452" spans="3:26" ht="14.25">
      <c r="C452" s="76">
        <f>'Oceny I sem_str 128'!$N$2</f>
        <v>0</v>
      </c>
      <c r="F452" s="78">
        <f>IF('Oceny I sem_str 128'!$N$27="","-",'Oceny I sem_str 128'!$N$27)</f>
        <v>0</v>
      </c>
      <c r="G452" s="76">
        <f t="shared" si="24"/>
        <v>0</v>
      </c>
      <c r="M452" s="72"/>
      <c r="N452" s="71"/>
      <c r="P452" s="76">
        <f>'Oceny I sem_str 128'!$N$2</f>
        <v>0</v>
      </c>
      <c r="S452" s="78">
        <f>IF('Oceny I sem_str 128'!$N$28="","-",'Oceny I sem_str 128'!$N$28)</f>
        <v>0</v>
      </c>
      <c r="T452" s="76">
        <f t="shared" si="25"/>
        <v>0</v>
      </c>
      <c r="Z452" s="72"/>
    </row>
    <row r="453" spans="3:26" ht="14.25">
      <c r="C453" s="76">
        <f>'Oceny I sem_str 128'!$O$2</f>
        <v>0</v>
      </c>
      <c r="F453" s="77">
        <f>IF('Oceny I sem_str 128'!$O$27="","-",'Oceny I sem_str 128'!$O$27)</f>
        <v>0</v>
      </c>
      <c r="G453" s="76">
        <f t="shared" si="24"/>
        <v>0</v>
      </c>
      <c r="M453" s="72"/>
      <c r="N453" s="71"/>
      <c r="P453" s="76">
        <f>'Oceny I sem_str 128'!$O$2</f>
        <v>0</v>
      </c>
      <c r="S453" s="77">
        <f>IF('Oceny I sem_str 128'!$O$28="","-",'Oceny I sem_str 128'!$O$28)</f>
        <v>0</v>
      </c>
      <c r="T453" s="76">
        <f t="shared" si="25"/>
        <v>0</v>
      </c>
      <c r="Z453" s="72"/>
    </row>
    <row r="454" spans="3:26" ht="14.25">
      <c r="C454" s="76">
        <f>IF('Oceny I sem_str 128'!$P$2&lt;&gt;"",'Oceny I sem_str 128'!$P$2,"")</f>
        <v>0</v>
      </c>
      <c r="F454" s="77">
        <f>IF('Oceny I sem_str 128'!$P$27="","-",'Oceny I sem_str 128'!$P$27)</f>
        <v>0</v>
      </c>
      <c r="G454" s="76">
        <f t="shared" si="24"/>
        <v>0</v>
      </c>
      <c r="M454" s="72"/>
      <c r="N454" s="71"/>
      <c r="P454" s="76">
        <f>IF('Oceny I sem_str 128'!$P$2&lt;&gt;"",'Oceny I sem_str 128'!$P$2,"")</f>
        <v>0</v>
      </c>
      <c r="S454" s="77">
        <f>IF('Oceny I sem_str 128'!$P$28="","-",'Oceny I sem_str 128'!$P$28)</f>
        <v>0</v>
      </c>
      <c r="T454" s="76">
        <f t="shared" si="25"/>
        <v>0</v>
      </c>
      <c r="Z454" s="72"/>
    </row>
    <row r="455" spans="3:26" ht="14.25">
      <c r="C455" s="76">
        <f>IF('Oceny I sem_str 128'!$Q$2&lt;&gt;"",'Oceny I sem_str 128'!$Q$2,"")</f>
        <v>0</v>
      </c>
      <c r="F455" s="77">
        <f>IF('Oceny I sem_str 128'!$Q$27="","-",'Oceny I sem_str 128'!$Q$27)</f>
        <v>0</v>
      </c>
      <c r="G455" s="76">
        <f t="shared" si="24"/>
        <v>0</v>
      </c>
      <c r="M455" s="72"/>
      <c r="N455" s="71"/>
      <c r="P455" s="76">
        <f>IF('Oceny I sem_str 128'!$Q$2&lt;&gt;"",'Oceny I sem_str 128'!$Q$2,"")</f>
        <v>0</v>
      </c>
      <c r="S455" s="77">
        <f>IF('Oceny I sem_str 128'!$Q$28="","-",'Oceny I sem_str 128'!$Q$28)</f>
        <v>0</v>
      </c>
      <c r="T455" s="76">
        <f t="shared" si="25"/>
        <v>0</v>
      </c>
      <c r="Z455" s="72"/>
    </row>
    <row r="456" spans="3:26" ht="14.25">
      <c r="C456" s="76">
        <f>IF('Oceny I sem_str 128'!$R$2&lt;&gt;"",'Oceny I sem_str 128'!$R$2,"")</f>
        <v>0</v>
      </c>
      <c r="F456" s="77">
        <f>IF('Oceny I sem_str 128'!$R$27="","-",'Oceny I sem_str 128'!$R$27)</f>
        <v>0</v>
      </c>
      <c r="G456" s="76">
        <f t="shared" si="24"/>
        <v>0</v>
      </c>
      <c r="M456" s="72"/>
      <c r="N456" s="71"/>
      <c r="P456" s="76">
        <f>IF('Oceny I sem_str 128'!$R$2&lt;&gt;"",'Oceny I sem_str 128'!$R$2,"")</f>
        <v>0</v>
      </c>
      <c r="S456" s="77">
        <f>IF('Oceny I sem_str 128'!$R$28="","-",'Oceny I sem_str 128'!$R$28)</f>
        <v>0</v>
      </c>
      <c r="T456" s="76">
        <f t="shared" si="25"/>
        <v>0</v>
      </c>
      <c r="Z456" s="72"/>
    </row>
    <row r="457" spans="3:26" ht="14.25">
      <c r="C457" s="76">
        <f>IF('Oceny I sem_str 128'!$S$2&lt;&gt;"",'Oceny I sem_str 128'!$S$2,"")</f>
        <v>0</v>
      </c>
      <c r="F457" s="77">
        <f>IF('Oceny I sem_str 128'!$S$27="","-",'Oceny I sem_str 128'!$S$27)</f>
        <v>0</v>
      </c>
      <c r="G457" s="76">
        <f t="shared" si="24"/>
        <v>0</v>
      </c>
      <c r="M457" s="72"/>
      <c r="N457" s="71"/>
      <c r="P457" s="76">
        <f>IF('Oceny I sem_str 128'!$S$2&lt;&gt;"",'Oceny I sem_str 128'!$S$2,"")</f>
        <v>0</v>
      </c>
      <c r="S457" s="77">
        <f>IF('Oceny I sem_str 128'!$S$28="","-",'Oceny I sem_str 128'!$S$28)</f>
        <v>0</v>
      </c>
      <c r="T457" s="76">
        <f t="shared" si="25"/>
        <v>0</v>
      </c>
      <c r="Z457" s="72"/>
    </row>
    <row r="458" spans="5:26" ht="18.75">
      <c r="E458" s="70" t="s">
        <v>76</v>
      </c>
      <c r="H458" s="79">
        <f>'Oceny I sem_str 128'!$AC$27</f>
        <v>0</v>
      </c>
      <c r="I458" s="79"/>
      <c r="M458" s="72"/>
      <c r="N458" s="71"/>
      <c r="R458" s="70" t="s">
        <v>76</v>
      </c>
      <c r="U458" s="79">
        <f>'Oceny I sem_str 128'!$AC$28</f>
        <v>0</v>
      </c>
      <c r="V458" s="79"/>
      <c r="Z458" s="72"/>
    </row>
    <row r="459" spans="13:26" ht="14.25">
      <c r="M459" s="72"/>
      <c r="N459" s="71"/>
      <c r="Z459" s="72"/>
    </row>
    <row r="460" spans="2:26" ht="18.75">
      <c r="B460" s="70" t="s">
        <v>77</v>
      </c>
      <c r="I460" s="75">
        <f>'Oceny I sem_str 128'!$Z$27+'Oceny I sem_str 128'!$AA$27</f>
        <v>0</v>
      </c>
      <c r="K460" s="70" t="s">
        <v>78</v>
      </c>
      <c r="M460" s="72"/>
      <c r="N460" s="71"/>
      <c r="O460" s="70" t="s">
        <v>79</v>
      </c>
      <c r="V460" s="75">
        <f>'Oceny I sem_str 128'!$Z$28+'Oceny I sem_str 128'!$AA$28</f>
        <v>0</v>
      </c>
      <c r="X460" s="70" t="s">
        <v>78</v>
      </c>
      <c r="Z460" s="72"/>
    </row>
    <row r="461" spans="2:26" ht="14.25">
      <c r="B461" s="76" t="s">
        <v>80</v>
      </c>
      <c r="M461" s="72"/>
      <c r="N461" s="71"/>
      <c r="O461" s="76" t="s">
        <v>80</v>
      </c>
      <c r="Z461" s="72"/>
    </row>
    <row r="462" spans="2:26" ht="18.75">
      <c r="B462" s="70" t="s">
        <v>81</v>
      </c>
      <c r="D462" s="75">
        <f>'Oceny I sem_str 128'!$Z$27</f>
        <v>0</v>
      </c>
      <c r="E462" s="70" t="s">
        <v>82</v>
      </c>
      <c r="H462" s="75">
        <f>'Oceny I sem_str 128'!$AA$27</f>
        <v>0</v>
      </c>
      <c r="I462" s="70" t="s">
        <v>83</v>
      </c>
      <c r="K462" s="75">
        <f>'Oceny I sem_str 128'!$AB$27</f>
        <v>0</v>
      </c>
      <c r="M462" s="72"/>
      <c r="N462" s="71"/>
      <c r="O462" s="70" t="s">
        <v>81</v>
      </c>
      <c r="Q462" s="75">
        <f>'Oceny I sem_str 128'!$Z$28</f>
        <v>0</v>
      </c>
      <c r="R462" s="70" t="s">
        <v>82</v>
      </c>
      <c r="U462" s="75">
        <f>'Oceny I sem_str 128'!$AA$28</f>
        <v>0</v>
      </c>
      <c r="V462" s="70" t="s">
        <v>83</v>
      </c>
      <c r="X462" s="75">
        <f>'Oceny I sem_str 128'!$AB$28</f>
        <v>0</v>
      </c>
      <c r="Z462" s="72"/>
    </row>
    <row r="463" spans="6:26" ht="18.75">
      <c r="F463" s="75"/>
      <c r="M463" s="72"/>
      <c r="N463" s="71"/>
      <c r="S463" s="75"/>
      <c r="Z463" s="72"/>
    </row>
    <row r="464" spans="2:26" ht="18.75">
      <c r="B464" s="70" t="s">
        <v>37</v>
      </c>
      <c r="E464" s="80">
        <f>'Oceny I sem_str 128'!$AD$27</f>
        <v>0</v>
      </c>
      <c r="F464" s="75"/>
      <c r="M464" s="72"/>
      <c r="N464" s="71"/>
      <c r="O464" s="70" t="s">
        <v>37</v>
      </c>
      <c r="R464" s="80">
        <f>'Oceny I sem_str 128'!$AD$28</f>
        <v>0</v>
      </c>
      <c r="S464" s="75"/>
      <c r="Z464" s="72"/>
    </row>
    <row r="465" spans="13:26" ht="14.25">
      <c r="M465" s="72"/>
      <c r="N465" s="71"/>
      <c r="Z465" s="72"/>
    </row>
    <row r="466" spans="2:26" ht="14.25">
      <c r="B466" s="70" t="s">
        <v>84</v>
      </c>
      <c r="I466" s="70" t="s">
        <v>85</v>
      </c>
      <c r="M466" s="72"/>
      <c r="N466" s="71"/>
      <c r="O466" s="70" t="s">
        <v>84</v>
      </c>
      <c r="V466" s="70" t="s">
        <v>85</v>
      </c>
      <c r="Z466" s="72"/>
    </row>
    <row r="467" spans="2:26" ht="16.5">
      <c r="B467" s="80">
        <f>Instrukcja!$I$1</f>
        <v>0</v>
      </c>
      <c r="I467" s="80">
        <f>Instrukcja!$D$1</f>
        <v>0</v>
      </c>
      <c r="M467" s="72"/>
      <c r="N467" s="71"/>
      <c r="O467" s="80">
        <f>Instrukcja!$I$1</f>
        <v>0</v>
      </c>
      <c r="V467" s="80">
        <f>Instrukcja!$D$1</f>
        <v>0</v>
      </c>
      <c r="Z467" s="72"/>
    </row>
    <row r="468" spans="2:26" ht="22.5" customHeight="1"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3"/>
      <c r="N468" s="81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3"/>
    </row>
    <row r="469" spans="13:26" ht="14.25">
      <c r="M469" s="72"/>
      <c r="N469" s="71"/>
      <c r="Z469" s="72"/>
    </row>
    <row r="470" spans="13:26" ht="14.25">
      <c r="M470" s="72"/>
      <c r="N470" s="71"/>
      <c r="Z470" s="72"/>
    </row>
    <row r="471" spans="1:26" ht="16.5">
      <c r="A471" s="74">
        <f>Instrukcja!$D$12</f>
        <v>0</v>
      </c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>
        <f>Instrukcja!$D$12</f>
        <v>0</v>
      </c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6.5">
      <c r="A472" s="74">
        <f>Instrukcja!$D$13</f>
        <v>0</v>
      </c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>
        <f>Instrukcja!$D$13</f>
        <v>0</v>
      </c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6.5">
      <c r="A473" s="74">
        <f>Instrukcja!$D$14</f>
        <v>0</v>
      </c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>
        <f>Instrukcja!$D$14</f>
        <v>0</v>
      </c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3:26" ht="14.25">
      <c r="M474" s="72"/>
      <c r="N474" s="71"/>
      <c r="Z474" s="72"/>
    </row>
    <row r="475" spans="2:26" ht="18.75">
      <c r="B475" s="70" t="s">
        <v>72</v>
      </c>
      <c r="C475" s="75">
        <f>'Dane uczniów_str  6'!$B$29</f>
        <v>0</v>
      </c>
      <c r="G475" s="75">
        <f>'Dane uczniów_str  6'!$C$29</f>
        <v>0</v>
      </c>
      <c r="M475" s="72"/>
      <c r="N475" s="71"/>
      <c r="O475" s="70" t="s">
        <v>72</v>
      </c>
      <c r="P475" s="75">
        <f>'Dane uczniów_str  6'!$B$30</f>
        <v>0</v>
      </c>
      <c r="T475" s="75">
        <f>'Dane uczniów_str  6'!$C$30</f>
        <v>0</v>
      </c>
      <c r="Z475" s="72"/>
    </row>
    <row r="476" spans="3:26" ht="18.75">
      <c r="C476" s="75"/>
      <c r="G476" s="75"/>
      <c r="M476" s="72"/>
      <c r="N476" s="71"/>
      <c r="P476" s="75"/>
      <c r="T476" s="75"/>
      <c r="Z476" s="72"/>
    </row>
    <row r="477" spans="2:26" ht="18.75">
      <c r="B477" s="70" t="s">
        <v>73</v>
      </c>
      <c r="E477" s="75">
        <f>Instrukcja!$G$1</f>
        <v>0</v>
      </c>
      <c r="G477" s="70" t="s">
        <v>74</v>
      </c>
      <c r="K477" s="75">
        <f>'Dane uczniów_str  6'!$A$29</f>
        <v>27</v>
      </c>
      <c r="M477" s="72"/>
      <c r="N477" s="71"/>
      <c r="O477" s="70" t="s">
        <v>73</v>
      </c>
      <c r="R477" s="75">
        <f>Instrukcja!$G$1</f>
        <v>0</v>
      </c>
      <c r="T477" s="70" t="s">
        <v>74</v>
      </c>
      <c r="X477" s="75">
        <f>'Dane uczniów_str  6'!$A$30</f>
        <v>28</v>
      </c>
      <c r="Z477" s="72"/>
    </row>
    <row r="478" spans="3:26" ht="14.25">
      <c r="C478" s="76" t="s">
        <v>75</v>
      </c>
      <c r="F478" s="76">
        <f>IF('Oceny I sem_str 128'!$D$29="","-",'Oceny I sem_str 128'!$D$29)</f>
        <v>0</v>
      </c>
      <c r="M478" s="72"/>
      <c r="N478" s="71"/>
      <c r="P478" s="76" t="s">
        <v>75</v>
      </c>
      <c r="S478" s="76">
        <f>IF('Oceny I sem_str 128'!$D$30="","-",'Oceny I sem_str 128'!$D$30)</f>
        <v>0</v>
      </c>
      <c r="Z478" s="72"/>
    </row>
    <row r="479" spans="3:26" ht="14.25">
      <c r="C479" s="76">
        <f>'Oceny I sem_str 128'!$E$2</f>
        <v>0</v>
      </c>
      <c r="F479" s="78">
        <f>IF('Oceny I sem_str 128'!$E$29="","-",'Oceny I sem_str 128'!$E$29)</f>
        <v>0</v>
      </c>
      <c r="G479" s="76">
        <f aca="true" t="shared" si="26" ref="G479:G493">IF(F479=6,"celujący",IF(F479=5,"bardzo dobry",IF(F479=4,"dobry",IF(F479=3,"dostateczny",IF(F479=2,"dopuszczający",IF(F479=1,"niedostateczny","-"))))))</f>
        <v>0</v>
      </c>
      <c r="M479" s="72"/>
      <c r="N479" s="71"/>
      <c r="P479" s="76">
        <f>'Oceny I sem_str 128'!$E$2</f>
        <v>0</v>
      </c>
      <c r="S479" s="78">
        <f>IF('Oceny I sem_str 128'!$E$30="","-",'Oceny I sem_str 128'!$E$30)</f>
        <v>0</v>
      </c>
      <c r="T479" s="76">
        <f aca="true" t="shared" si="27" ref="T479:T493">IF(S479=6,"celujący",IF(S479=5,"bardzo dobry",IF(S479=4,"dobry",IF(S479=3,"dostateczny",IF(S479=2,"dopuszczający",IF(S479=1,"niedostateczny","-"))))))</f>
        <v>0</v>
      </c>
      <c r="Z479" s="72"/>
    </row>
    <row r="480" spans="3:26" ht="14.25">
      <c r="C480" s="76">
        <f>'Oceny I sem_str 128'!$F$2</f>
        <v>0</v>
      </c>
      <c r="F480" s="78">
        <f>IF('Oceny I sem_str 128'!$F$29="","-",'Oceny I sem_str 128'!$F$29)</f>
        <v>0</v>
      </c>
      <c r="G480" s="76">
        <f t="shared" si="26"/>
        <v>0</v>
      </c>
      <c r="M480" s="72"/>
      <c r="N480" s="71"/>
      <c r="P480" s="76">
        <f>'Oceny I sem_str 128'!$F$2</f>
        <v>0</v>
      </c>
      <c r="S480" s="78">
        <f>IF('Oceny I sem_str 128'!$F$30="","-",'Oceny I sem_str 128'!$F$30)</f>
        <v>0</v>
      </c>
      <c r="T480" s="76">
        <f t="shared" si="27"/>
        <v>0</v>
      </c>
      <c r="Z480" s="72"/>
    </row>
    <row r="481" spans="3:26" ht="14.25">
      <c r="C481" s="76">
        <f>'Oceny I sem_str 128'!$G$2</f>
        <v>0</v>
      </c>
      <c r="F481" s="78">
        <f>IF('Oceny I sem_str 128'!$G$29="","-",'Oceny I sem_str 128'!$G$29)</f>
        <v>0</v>
      </c>
      <c r="G481" s="76">
        <f t="shared" si="26"/>
        <v>0</v>
      </c>
      <c r="M481" s="72"/>
      <c r="N481" s="71"/>
      <c r="P481" s="76">
        <f>'Oceny I sem_str 128'!$G$2</f>
        <v>0</v>
      </c>
      <c r="S481" s="78">
        <f>IF('Oceny I sem_str 128'!$G$30="","-",'Oceny I sem_str 128'!$G$30)</f>
        <v>0</v>
      </c>
      <c r="T481" s="76">
        <f t="shared" si="27"/>
        <v>0</v>
      </c>
      <c r="Z481" s="72"/>
    </row>
    <row r="482" spans="3:26" ht="14.25">
      <c r="C482" s="76">
        <f>'Oceny I sem_str 128'!$H$2</f>
        <v>0</v>
      </c>
      <c r="F482" s="78">
        <f>IF('Oceny I sem_str 128'!$H$29="","-",'Oceny I sem_str 128'!$H$29)</f>
        <v>0</v>
      </c>
      <c r="G482" s="76">
        <f t="shared" si="26"/>
        <v>0</v>
      </c>
      <c r="M482" s="72"/>
      <c r="N482" s="71"/>
      <c r="P482" s="76">
        <f>'Oceny I sem_str 128'!$H$2</f>
        <v>0</v>
      </c>
      <c r="S482" s="78">
        <f>IF('Oceny I sem_str 128'!$H$30="","-",'Oceny I sem_str 128'!$H$30)</f>
        <v>0</v>
      </c>
      <c r="T482" s="76">
        <f t="shared" si="27"/>
        <v>0</v>
      </c>
      <c r="Z482" s="72"/>
    </row>
    <row r="483" spans="3:26" ht="14.25">
      <c r="C483" s="76">
        <f>'Oceny I sem_str 128'!$I$2</f>
        <v>0</v>
      </c>
      <c r="F483" s="78">
        <f>IF('Oceny I sem_str 128'!$I$29="","-",'Oceny I sem_str 128'!$I$29)</f>
        <v>0</v>
      </c>
      <c r="G483" s="76">
        <f t="shared" si="26"/>
        <v>0</v>
      </c>
      <c r="M483" s="72"/>
      <c r="N483" s="71"/>
      <c r="P483" s="76">
        <f>'Oceny I sem_str 128'!$I$2</f>
        <v>0</v>
      </c>
      <c r="S483" s="78">
        <f>IF('Oceny I sem_str 128'!$I$30="","-",'Oceny I sem_str 128'!$I$30)</f>
        <v>0</v>
      </c>
      <c r="T483" s="76">
        <f t="shared" si="27"/>
        <v>0</v>
      </c>
      <c r="Z483" s="72"/>
    </row>
    <row r="484" spans="3:26" ht="14.25">
      <c r="C484" s="76">
        <f>'Oceny I sem_str 128'!$J$2</f>
        <v>0</v>
      </c>
      <c r="F484" s="78">
        <f>IF('Oceny I sem_str 128'!$J$29="","-",'Oceny I sem_str 128'!$J$29)</f>
        <v>0</v>
      </c>
      <c r="G484" s="76">
        <f t="shared" si="26"/>
        <v>0</v>
      </c>
      <c r="M484" s="72"/>
      <c r="N484" s="71"/>
      <c r="P484" s="76">
        <f>'Oceny I sem_str 128'!$J$2</f>
        <v>0</v>
      </c>
      <c r="S484" s="78">
        <f>IF('Oceny I sem_str 128'!$J$30="","-",'Oceny I sem_str 128'!$J$30)</f>
        <v>0</v>
      </c>
      <c r="T484" s="76">
        <f t="shared" si="27"/>
        <v>0</v>
      </c>
      <c r="Z484" s="72"/>
    </row>
    <row r="485" spans="3:26" ht="14.25">
      <c r="C485" s="76">
        <f>'Oceny I sem_str 128'!$K$2</f>
        <v>0</v>
      </c>
      <c r="F485" s="78">
        <f>IF('Oceny I sem_str 128'!$K$29="","-",'Oceny I sem_str 128'!$K$29)</f>
        <v>0</v>
      </c>
      <c r="G485" s="76">
        <f t="shared" si="26"/>
        <v>0</v>
      </c>
      <c r="M485" s="72"/>
      <c r="N485" s="71"/>
      <c r="P485" s="76">
        <f>'Oceny I sem_str 128'!$K$2</f>
        <v>0</v>
      </c>
      <c r="S485" s="78">
        <f>IF('Oceny I sem_str 128'!$K$30="","-",'Oceny I sem_str 128'!$K$30)</f>
        <v>0</v>
      </c>
      <c r="T485" s="76">
        <f t="shared" si="27"/>
        <v>0</v>
      </c>
      <c r="Z485" s="72"/>
    </row>
    <row r="486" spans="3:26" ht="14.25">
      <c r="C486" s="76">
        <f>'Oceny I sem_str 128'!$L$2</f>
        <v>0</v>
      </c>
      <c r="F486" s="78">
        <f>IF('Oceny I sem_str 128'!$L$29="","-",'Oceny I sem_str 128'!$L$29)</f>
        <v>0</v>
      </c>
      <c r="G486" s="76">
        <f t="shared" si="26"/>
        <v>0</v>
      </c>
      <c r="M486" s="72"/>
      <c r="N486" s="71"/>
      <c r="P486" s="76">
        <f>'Oceny I sem_str 128'!$L$2</f>
        <v>0</v>
      </c>
      <c r="S486" s="78">
        <f>IF('Oceny I sem_str 128'!$L$30="","-",'Oceny I sem_str 128'!$L$30)</f>
        <v>0</v>
      </c>
      <c r="T486" s="76">
        <f t="shared" si="27"/>
        <v>0</v>
      </c>
      <c r="Z486" s="72"/>
    </row>
    <row r="487" spans="3:26" ht="14.25">
      <c r="C487" s="76">
        <f>'Oceny I sem_str 128'!$M$2</f>
        <v>0</v>
      </c>
      <c r="F487" s="78">
        <f>IF('Oceny I sem_str 128'!$M$29="","-",'Oceny I sem_str 128'!$M$29)</f>
        <v>0</v>
      </c>
      <c r="G487" s="76">
        <f t="shared" si="26"/>
        <v>0</v>
      </c>
      <c r="M487" s="72"/>
      <c r="N487" s="71"/>
      <c r="P487" s="76">
        <f>'Oceny I sem_str 128'!$M$2</f>
        <v>0</v>
      </c>
      <c r="S487" s="78">
        <f>IF('Oceny I sem_str 128'!$M$30="","-",'Oceny I sem_str 128'!$M$30)</f>
        <v>0</v>
      </c>
      <c r="T487" s="76">
        <f t="shared" si="27"/>
        <v>0</v>
      </c>
      <c r="Z487" s="72"/>
    </row>
    <row r="488" spans="3:26" ht="14.25">
      <c r="C488" s="76">
        <f>'Oceny I sem_str 128'!$N$2</f>
        <v>0</v>
      </c>
      <c r="F488" s="78">
        <f>IF('Oceny I sem_str 128'!$N$29="","-",'Oceny I sem_str 128'!$N$29)</f>
        <v>0</v>
      </c>
      <c r="G488" s="76">
        <f t="shared" si="26"/>
        <v>0</v>
      </c>
      <c r="M488" s="72"/>
      <c r="N488" s="71"/>
      <c r="P488" s="76">
        <f>'Oceny I sem_str 128'!$N$2</f>
        <v>0</v>
      </c>
      <c r="S488" s="78">
        <f>IF('Oceny I sem_str 128'!$N$30="","-",'Oceny I sem_str 128'!$N$30)</f>
        <v>0</v>
      </c>
      <c r="T488" s="76">
        <f t="shared" si="27"/>
        <v>0</v>
      </c>
      <c r="Z488" s="72"/>
    </row>
    <row r="489" spans="3:26" ht="14.25">
      <c r="C489" s="76">
        <f>'Oceny I sem_str 128'!$O$2</f>
        <v>0</v>
      </c>
      <c r="F489" s="77">
        <f>IF('Oceny I sem_str 128'!$O$29="","-",'Oceny I sem_str 128'!$O$29)</f>
        <v>0</v>
      </c>
      <c r="G489" s="76">
        <f t="shared" si="26"/>
        <v>0</v>
      </c>
      <c r="M489" s="72"/>
      <c r="N489" s="71"/>
      <c r="P489" s="76">
        <f>'Oceny I sem_str 128'!$O$2</f>
        <v>0</v>
      </c>
      <c r="S489" s="77">
        <f>IF('Oceny I sem_str 128'!$O$30="","-",'Oceny I sem_str 128'!$O$30)</f>
        <v>0</v>
      </c>
      <c r="T489" s="76">
        <f t="shared" si="27"/>
        <v>0</v>
      </c>
      <c r="Z489" s="72"/>
    </row>
    <row r="490" spans="3:26" ht="14.25">
      <c r="C490" s="76">
        <f>IF('Oceny I sem_str 128'!$P$2&lt;&gt;"",'Oceny I sem_str 128'!$P$2,"")</f>
        <v>0</v>
      </c>
      <c r="F490" s="77">
        <f>IF('Oceny I sem_str 128'!$P$29="","-",'Oceny I sem_str 128'!$P$29)</f>
        <v>0</v>
      </c>
      <c r="G490" s="76">
        <f t="shared" si="26"/>
        <v>0</v>
      </c>
      <c r="M490" s="72"/>
      <c r="N490" s="71"/>
      <c r="P490" s="76">
        <f>IF('Oceny I sem_str 128'!$P$2&lt;&gt;"",'Oceny I sem_str 128'!$P$2,"")</f>
        <v>0</v>
      </c>
      <c r="S490" s="77">
        <f>IF('Oceny I sem_str 128'!$P$30="","-",'Oceny I sem_str 128'!$P$30)</f>
        <v>0</v>
      </c>
      <c r="T490" s="76">
        <f t="shared" si="27"/>
        <v>0</v>
      </c>
      <c r="Z490" s="72"/>
    </row>
    <row r="491" spans="3:26" ht="14.25">
      <c r="C491" s="76">
        <f>IF('Oceny I sem_str 128'!$Q$2&lt;&gt;"",'Oceny I sem_str 128'!$Q$2,"")</f>
        <v>0</v>
      </c>
      <c r="F491" s="77">
        <f>IF('Oceny I sem_str 128'!$Q$29="","-",'Oceny I sem_str 128'!$Q$29)</f>
        <v>0</v>
      </c>
      <c r="G491" s="76">
        <f t="shared" si="26"/>
        <v>0</v>
      </c>
      <c r="M491" s="72"/>
      <c r="N491" s="71"/>
      <c r="P491" s="76">
        <f>IF('Oceny I sem_str 128'!$Q$2&lt;&gt;"",'Oceny I sem_str 128'!$Q$2,"")</f>
        <v>0</v>
      </c>
      <c r="S491" s="78">
        <f>IF('Oceny I sem_str 128'!$Q30="","-",'Oceny I sem_str 128'!$Q$30)</f>
        <v>0</v>
      </c>
      <c r="T491" s="76">
        <f t="shared" si="27"/>
        <v>0</v>
      </c>
      <c r="Z491" s="72"/>
    </row>
    <row r="492" spans="3:26" ht="14.25">
      <c r="C492" s="76">
        <f>IF('Oceny I sem_str 128'!$R$2&lt;&gt;"",'Oceny I sem_str 128'!$R$2,"")</f>
        <v>0</v>
      </c>
      <c r="F492" s="77">
        <f>IF('Oceny I sem_str 128'!$R$29="","-",'Oceny I sem_str 128'!$R$29)</f>
        <v>0</v>
      </c>
      <c r="G492" s="76">
        <f t="shared" si="26"/>
        <v>0</v>
      </c>
      <c r="M492" s="72"/>
      <c r="N492" s="71"/>
      <c r="P492" s="76">
        <f>IF('Oceny I sem_str 128'!$R$2&lt;&gt;"",'Oceny I sem_str 128'!$R$2,"")</f>
        <v>0</v>
      </c>
      <c r="S492" s="77">
        <f>IF('Oceny I sem_str 128'!$R$30="","-",'Oceny I sem_str 128'!$R$30)</f>
        <v>0</v>
      </c>
      <c r="T492" s="76">
        <f t="shared" si="27"/>
        <v>0</v>
      </c>
      <c r="Z492" s="72"/>
    </row>
    <row r="493" spans="3:26" ht="14.25">
      <c r="C493" s="76">
        <f>IF('Oceny I sem_str 128'!$S$2&lt;&gt;"",'Oceny I sem_str 128'!$S$2,"")</f>
        <v>0</v>
      </c>
      <c r="F493" s="77">
        <f>IF('Oceny I sem_str 128'!$S$29="","-",'Oceny I sem_str 128'!$S$29)</f>
        <v>0</v>
      </c>
      <c r="G493" s="76">
        <f t="shared" si="26"/>
        <v>0</v>
      </c>
      <c r="M493" s="72"/>
      <c r="N493" s="71"/>
      <c r="P493" s="76">
        <f>IF('Oceny I sem_str 128'!$S$2&lt;&gt;"",'Oceny I sem_str 128'!$S$2,"")</f>
        <v>0</v>
      </c>
      <c r="S493" s="77">
        <f>IF('Oceny I sem_str 128'!$S$30="","-",'Oceny I sem_str 128'!$S$30)</f>
        <v>0</v>
      </c>
      <c r="T493" s="76">
        <f t="shared" si="27"/>
        <v>0</v>
      </c>
      <c r="Z493" s="72"/>
    </row>
    <row r="494" spans="5:26" ht="18.75">
      <c r="E494" s="70" t="s">
        <v>76</v>
      </c>
      <c r="H494" s="79">
        <f>'Oceny I sem_str 128'!$AC$29</f>
        <v>0</v>
      </c>
      <c r="I494" s="79"/>
      <c r="M494" s="72"/>
      <c r="N494" s="71"/>
      <c r="R494" s="70" t="s">
        <v>76</v>
      </c>
      <c r="U494" s="79">
        <f>'Oceny I sem_str 128'!$AC$30</f>
        <v>0</v>
      </c>
      <c r="V494" s="79"/>
      <c r="Z494" s="72"/>
    </row>
    <row r="495" spans="13:26" ht="14.25">
      <c r="M495" s="72"/>
      <c r="N495" s="71"/>
      <c r="Z495" s="72"/>
    </row>
    <row r="496" spans="2:26" ht="18.75">
      <c r="B496" s="70" t="s">
        <v>77</v>
      </c>
      <c r="I496" s="75">
        <f>'Oceny I sem_str 128'!$Z$29+'Oceny I sem_str 128'!$AA$29</f>
        <v>0</v>
      </c>
      <c r="K496" s="70" t="s">
        <v>78</v>
      </c>
      <c r="M496" s="72"/>
      <c r="N496" s="71"/>
      <c r="O496" s="70" t="s">
        <v>79</v>
      </c>
      <c r="V496" s="75">
        <f>'Oceny I sem_str 128'!$Z$30+'Oceny I sem_str 128'!$AA$30</f>
        <v>0</v>
      </c>
      <c r="X496" s="70" t="s">
        <v>78</v>
      </c>
      <c r="Z496" s="72"/>
    </row>
    <row r="497" spans="2:26" ht="14.25">
      <c r="B497" s="76" t="s">
        <v>80</v>
      </c>
      <c r="M497" s="72"/>
      <c r="N497" s="71"/>
      <c r="O497" s="76" t="s">
        <v>80</v>
      </c>
      <c r="Z497" s="72"/>
    </row>
    <row r="498" spans="2:26" ht="18.75">
      <c r="B498" s="70" t="s">
        <v>81</v>
      </c>
      <c r="D498" s="75">
        <f>'Oceny I sem_str 128'!$Z$29</f>
        <v>0</v>
      </c>
      <c r="E498" s="70" t="s">
        <v>82</v>
      </c>
      <c r="H498" s="75">
        <f>'Oceny I sem_str 128'!$AA$29</f>
        <v>0</v>
      </c>
      <c r="I498" s="70" t="s">
        <v>83</v>
      </c>
      <c r="K498" s="75">
        <f>'Oceny I sem_str 128'!$AB$29</f>
        <v>0</v>
      </c>
      <c r="M498" s="72"/>
      <c r="N498" s="71"/>
      <c r="O498" s="70" t="s">
        <v>81</v>
      </c>
      <c r="Q498" s="75">
        <f>'Oceny I sem_str 128'!$Z$30</f>
        <v>0</v>
      </c>
      <c r="R498" s="70" t="s">
        <v>82</v>
      </c>
      <c r="U498" s="75">
        <f>'Oceny I sem_str 128'!$AA$30</f>
        <v>0</v>
      </c>
      <c r="V498" s="70" t="s">
        <v>83</v>
      </c>
      <c r="X498" s="75">
        <f>'Oceny I sem_str 128'!$AB$30</f>
        <v>0</v>
      </c>
      <c r="Z498" s="72"/>
    </row>
    <row r="499" spans="6:26" ht="18.75">
      <c r="F499" s="75"/>
      <c r="M499" s="72"/>
      <c r="N499" s="71"/>
      <c r="S499" s="75"/>
      <c r="Z499" s="72"/>
    </row>
    <row r="500" spans="2:26" ht="18.75">
      <c r="B500" s="70" t="s">
        <v>37</v>
      </c>
      <c r="E500" s="80">
        <f>'Oceny I sem_str 128'!$AD$29</f>
        <v>0</v>
      </c>
      <c r="F500" s="75"/>
      <c r="M500" s="72"/>
      <c r="N500" s="71"/>
      <c r="O500" s="70" t="s">
        <v>37</v>
      </c>
      <c r="R500" s="80">
        <f>'Oceny I sem_str 128'!$AD$30</f>
        <v>0</v>
      </c>
      <c r="S500" s="75"/>
      <c r="Z500" s="72"/>
    </row>
    <row r="501" spans="13:26" ht="14.25">
      <c r="M501" s="72"/>
      <c r="N501" s="71"/>
      <c r="Z501" s="72"/>
    </row>
    <row r="502" spans="2:26" ht="14.25">
      <c r="B502" s="70" t="s">
        <v>84</v>
      </c>
      <c r="I502" s="70" t="s">
        <v>85</v>
      </c>
      <c r="M502" s="72"/>
      <c r="N502" s="71"/>
      <c r="O502" s="70" t="s">
        <v>84</v>
      </c>
      <c r="V502" s="70" t="s">
        <v>85</v>
      </c>
      <c r="Z502" s="72"/>
    </row>
    <row r="503" spans="2:26" ht="16.5">
      <c r="B503" s="80">
        <f>Instrukcja!$I$1</f>
        <v>0</v>
      </c>
      <c r="I503" s="80">
        <f>Instrukcja!$D$1</f>
        <v>0</v>
      </c>
      <c r="M503" s="72"/>
      <c r="N503" s="71"/>
      <c r="O503" s="80">
        <f>Instrukcja!$I$1</f>
        <v>0</v>
      </c>
      <c r="V503" s="80">
        <f>Instrukcja!$D$1</f>
        <v>0</v>
      </c>
      <c r="Z503" s="72"/>
    </row>
    <row r="504" spans="2:26" ht="22.5" customHeight="1"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3"/>
      <c r="N504" s="81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3"/>
    </row>
    <row r="505" spans="13:26" ht="14.25">
      <c r="M505" s="72"/>
      <c r="N505" s="71"/>
      <c r="Z505" s="72"/>
    </row>
    <row r="506" spans="13:26" ht="14.25">
      <c r="M506" s="72"/>
      <c r="N506" s="71"/>
      <c r="Z506" s="72"/>
    </row>
    <row r="507" spans="1:26" ht="16.5">
      <c r="A507" s="74">
        <f>Instrukcja!$D$12</f>
        <v>0</v>
      </c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>
        <f>Instrukcja!$D$12</f>
        <v>0</v>
      </c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6.5">
      <c r="A508" s="74">
        <f>Instrukcja!$D$13</f>
        <v>0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>
        <f>Instrukcja!$D$13</f>
        <v>0</v>
      </c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6.5">
      <c r="A509" s="74">
        <f>Instrukcja!$D$14</f>
        <v>0</v>
      </c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>
        <f>Instrukcja!$D$14</f>
        <v>0</v>
      </c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3:26" ht="14.25">
      <c r="M510" s="72"/>
      <c r="N510" s="71"/>
      <c r="Z510" s="72"/>
    </row>
    <row r="511" spans="2:26" ht="18.75">
      <c r="B511" s="70" t="s">
        <v>72</v>
      </c>
      <c r="C511" s="75">
        <f>'Dane uczniów_str  6'!$B$31</f>
        <v>0</v>
      </c>
      <c r="G511" s="75">
        <f>'Dane uczniów_str  6'!$C$31</f>
        <v>0</v>
      </c>
      <c r="M511" s="72"/>
      <c r="N511" s="71"/>
      <c r="O511" s="70" t="s">
        <v>72</v>
      </c>
      <c r="P511" s="75">
        <f>'Dane uczniów_str  6'!$B$32</f>
        <v>0</v>
      </c>
      <c r="T511" s="75">
        <f>'Dane uczniów_str  6'!$C$32</f>
        <v>0</v>
      </c>
      <c r="Z511" s="72"/>
    </row>
    <row r="512" spans="3:26" ht="18.75">
      <c r="C512" s="75"/>
      <c r="G512" s="75"/>
      <c r="M512" s="72"/>
      <c r="N512" s="71"/>
      <c r="P512" s="75"/>
      <c r="T512" s="75"/>
      <c r="Z512" s="72"/>
    </row>
    <row r="513" spans="2:26" ht="18.75">
      <c r="B513" s="70" t="s">
        <v>73</v>
      </c>
      <c r="E513" s="75">
        <f>Instrukcja!$G$1</f>
        <v>0</v>
      </c>
      <c r="G513" s="70" t="s">
        <v>74</v>
      </c>
      <c r="K513" s="75">
        <f>'Dane uczniów_str  6'!$A$31</f>
        <v>29</v>
      </c>
      <c r="M513" s="72"/>
      <c r="N513" s="71"/>
      <c r="O513" s="70" t="s">
        <v>73</v>
      </c>
      <c r="R513" s="75">
        <f>Instrukcja!$G$1</f>
        <v>0</v>
      </c>
      <c r="T513" s="70" t="s">
        <v>74</v>
      </c>
      <c r="X513" s="75">
        <f>'Dane uczniów_str  6'!$A$32</f>
        <v>30</v>
      </c>
      <c r="Z513" s="72"/>
    </row>
    <row r="514" spans="3:26" ht="14.25">
      <c r="C514" s="76" t="s">
        <v>75</v>
      </c>
      <c r="F514" s="76">
        <f>IF('Oceny I sem_str 128'!$D$31="","-",'Oceny I sem_str 128'!$D$31)</f>
        <v>0</v>
      </c>
      <c r="M514" s="72"/>
      <c r="N514" s="71"/>
      <c r="P514" s="76" t="s">
        <v>75</v>
      </c>
      <c r="S514" s="76">
        <f>IF('Oceny I sem_str 128'!$D$44="","-",'Oceny I sem_str 128'!$D$44)</f>
        <v>0</v>
      </c>
      <c r="Z514" s="72"/>
    </row>
    <row r="515" spans="3:26" ht="14.25">
      <c r="C515" s="76">
        <f>'Oceny I sem_str 128'!$E$2</f>
        <v>0</v>
      </c>
      <c r="F515" s="78">
        <f>IF('Oceny I sem_str 128'!$E$31="","-",'Oceny I sem_str 128'!$E$31)</f>
        <v>0</v>
      </c>
      <c r="G515" s="76">
        <f aca="true" t="shared" si="28" ref="G515:G529">IF(F515=6,"celujący",IF(F515=5,"bardzo dobry",IF(F515=4,"dobry",IF(F515=3,"dostateczny",IF(F515=2,"dopuszczający",IF(F515=1,"niedostateczny","-"))))))</f>
        <v>0</v>
      </c>
      <c r="M515" s="72"/>
      <c r="N515" s="71"/>
      <c r="P515" s="76">
        <f>'Oceny I sem_str 128'!$E$2</f>
        <v>0</v>
      </c>
      <c r="S515" s="77">
        <f>IF('Oceny I sem_str 128'!$E$32="","-",'Oceny I sem_str 128'!$E$32)</f>
        <v>0</v>
      </c>
      <c r="T515" s="76">
        <f aca="true" t="shared" si="29" ref="T515:T529">IF(S515=6,"celujący",IF(S515=5,"bardzo dobry",IF(S515=4,"dobry",IF(S515=3,"dostateczny",IF(S515=2,"dopuszczający",IF(S515=1,"niedostateczny","-"))))))</f>
        <v>0</v>
      </c>
      <c r="Z515" s="72"/>
    </row>
    <row r="516" spans="3:26" ht="14.25">
      <c r="C516" s="76">
        <f>'Oceny I sem_str 128'!$F$2</f>
        <v>0</v>
      </c>
      <c r="F516" s="78">
        <f>IF('Oceny I sem_str 128'!$F$31="","-",'Oceny I sem_str 128'!$F$31)</f>
        <v>0</v>
      </c>
      <c r="G516" s="76">
        <f t="shared" si="28"/>
        <v>0</v>
      </c>
      <c r="M516" s="72"/>
      <c r="N516" s="71"/>
      <c r="P516" s="76">
        <f>'Oceny I sem_str 128'!$F$2</f>
        <v>0</v>
      </c>
      <c r="S516" s="77">
        <f>IF('Oceny I sem_str 128'!$F$32="","-",'Oceny I sem_str 128'!$F$32)</f>
        <v>0</v>
      </c>
      <c r="T516" s="76">
        <f t="shared" si="29"/>
        <v>0</v>
      </c>
      <c r="Z516" s="72"/>
    </row>
    <row r="517" spans="3:26" ht="14.25">
      <c r="C517" s="76">
        <f>'Oceny I sem_str 128'!$G$2</f>
        <v>0</v>
      </c>
      <c r="F517" s="78">
        <f>IF('Oceny I sem_str 128'!$G$31="","-",'Oceny I sem_str 128'!$G$31)</f>
        <v>0</v>
      </c>
      <c r="G517" s="76">
        <f t="shared" si="28"/>
        <v>0</v>
      </c>
      <c r="M517" s="72"/>
      <c r="N517" s="71"/>
      <c r="P517" s="76">
        <f>'Oceny I sem_str 128'!$G$2</f>
        <v>0</v>
      </c>
      <c r="S517" s="77">
        <f>IF('Oceny I sem_str 128'!$G$32="","-",'Oceny I sem_str 128'!$G$32)</f>
        <v>0</v>
      </c>
      <c r="T517" s="76">
        <f t="shared" si="29"/>
        <v>0</v>
      </c>
      <c r="Z517" s="72"/>
    </row>
    <row r="518" spans="3:26" ht="14.25">
      <c r="C518" s="76">
        <f>'Oceny I sem_str 128'!$H$2</f>
        <v>0</v>
      </c>
      <c r="F518" s="78">
        <f>IF('Oceny I sem_str 128'!$H$31="","-",'Oceny I sem_str 128'!$H$31)</f>
        <v>0</v>
      </c>
      <c r="G518" s="76">
        <f t="shared" si="28"/>
        <v>0</v>
      </c>
      <c r="M518" s="72"/>
      <c r="N518" s="71"/>
      <c r="P518" s="76">
        <f>'Oceny I sem_str 128'!$H$2</f>
        <v>0</v>
      </c>
      <c r="S518" s="77">
        <f>IF('Oceny I sem_str 128'!$H$32="","-",'Oceny I sem_str 128'!$H$32)</f>
        <v>0</v>
      </c>
      <c r="T518" s="76">
        <f t="shared" si="29"/>
        <v>0</v>
      </c>
      <c r="Z518" s="72"/>
    </row>
    <row r="519" spans="3:26" ht="14.25">
      <c r="C519" s="76">
        <f>'Oceny I sem_str 128'!$I$2</f>
        <v>0</v>
      </c>
      <c r="F519" s="78">
        <f>IF('Oceny I sem_str 128'!$I$31="","-",'Oceny I sem_str 128'!$I$31)</f>
        <v>0</v>
      </c>
      <c r="G519" s="76">
        <f t="shared" si="28"/>
        <v>0</v>
      </c>
      <c r="M519" s="72"/>
      <c r="N519" s="71"/>
      <c r="P519" s="76">
        <f>'Oceny I sem_str 128'!$I$2</f>
        <v>0</v>
      </c>
      <c r="S519" s="77">
        <f>IF('Oceny I sem_str 128'!$I$32="","-",'Oceny I sem_str 128'!$I$32)</f>
        <v>0</v>
      </c>
      <c r="T519" s="76">
        <f t="shared" si="29"/>
        <v>0</v>
      </c>
      <c r="Z519" s="72"/>
    </row>
    <row r="520" spans="3:26" ht="14.25">
      <c r="C520" s="76">
        <f>'Oceny I sem_str 128'!$J$2</f>
        <v>0</v>
      </c>
      <c r="F520" s="78">
        <f>IF('Oceny I sem_str 128'!$J$31="","-",'Oceny I sem_str 128'!$J$31)</f>
        <v>0</v>
      </c>
      <c r="G520" s="76">
        <f t="shared" si="28"/>
        <v>0</v>
      </c>
      <c r="M520" s="72"/>
      <c r="N520" s="71"/>
      <c r="P520" s="76">
        <f>'Oceny I sem_str 128'!$J$2</f>
        <v>0</v>
      </c>
      <c r="S520" s="77">
        <f>IF('Oceny I sem_str 128'!$J$32="","-",'Oceny I sem_str 128'!$J$32)</f>
        <v>0</v>
      </c>
      <c r="T520" s="76">
        <f t="shared" si="29"/>
        <v>0</v>
      </c>
      <c r="Z520" s="72"/>
    </row>
    <row r="521" spans="3:26" ht="14.25">
      <c r="C521" s="76">
        <f>'Oceny I sem_str 128'!$K$2</f>
        <v>0</v>
      </c>
      <c r="F521" s="78">
        <f>IF('Oceny I sem_str 128'!$K$31="","-",'Oceny I sem_str 128'!$K$31)</f>
        <v>0</v>
      </c>
      <c r="G521" s="76">
        <f t="shared" si="28"/>
        <v>0</v>
      </c>
      <c r="M521" s="72"/>
      <c r="N521" s="71"/>
      <c r="P521" s="76">
        <f>'Oceny I sem_str 128'!$K$2</f>
        <v>0</v>
      </c>
      <c r="S521" s="77">
        <f>IF('Oceny I sem_str 128'!$K$32="","-",'Oceny I sem_str 128'!$K$32)</f>
        <v>0</v>
      </c>
      <c r="T521" s="76">
        <f t="shared" si="29"/>
        <v>0</v>
      </c>
      <c r="Z521" s="72"/>
    </row>
    <row r="522" spans="3:26" ht="14.25">
      <c r="C522" s="76">
        <f>'Oceny I sem_str 128'!$L$2</f>
        <v>0</v>
      </c>
      <c r="F522" s="78">
        <f>IF('Oceny I sem_str 128'!$L$31="","-",'Oceny I sem_str 128'!$L$31)</f>
        <v>0</v>
      </c>
      <c r="G522" s="76">
        <f t="shared" si="28"/>
        <v>0</v>
      </c>
      <c r="M522" s="72"/>
      <c r="N522" s="71"/>
      <c r="P522" s="76">
        <f>'Oceny I sem_str 128'!$L$2</f>
        <v>0</v>
      </c>
      <c r="S522" s="77">
        <f>IF('Oceny I sem_str 128'!$L$32="","-",'Oceny I sem_str 128'!$L$32)</f>
        <v>0</v>
      </c>
      <c r="T522" s="76">
        <f t="shared" si="29"/>
        <v>0</v>
      </c>
      <c r="Z522" s="72"/>
    </row>
    <row r="523" spans="3:26" ht="14.25">
      <c r="C523" s="76">
        <f>'Oceny I sem_str 128'!$M$2</f>
        <v>0</v>
      </c>
      <c r="F523" s="78">
        <f>IF('Oceny I sem_str 128'!$M$31="","-",'Oceny I sem_str 128'!$M$31)</f>
        <v>0</v>
      </c>
      <c r="G523" s="76">
        <f t="shared" si="28"/>
        <v>0</v>
      </c>
      <c r="M523" s="72"/>
      <c r="N523" s="71"/>
      <c r="P523" s="76">
        <f>'Oceny I sem_str 128'!$M$2</f>
        <v>0</v>
      </c>
      <c r="S523" s="77">
        <f>IF('Oceny I sem_str 128'!$M$32="","-",'Oceny I sem_str 128'!$M$32)</f>
        <v>0</v>
      </c>
      <c r="T523" s="76">
        <f t="shared" si="29"/>
        <v>0</v>
      </c>
      <c r="Z523" s="72"/>
    </row>
    <row r="524" spans="3:26" ht="14.25">
      <c r="C524" s="76">
        <f>'Oceny I sem_str 128'!$N$2</f>
        <v>0</v>
      </c>
      <c r="F524" s="78">
        <f>IF('Oceny I sem_str 128'!$N$31="","-",'Oceny I sem_str 128'!$N$31)</f>
        <v>0</v>
      </c>
      <c r="G524" s="76">
        <f t="shared" si="28"/>
        <v>0</v>
      </c>
      <c r="M524" s="72"/>
      <c r="N524" s="71"/>
      <c r="P524" s="76">
        <f>'Oceny I sem_str 128'!$N$2</f>
        <v>0</v>
      </c>
      <c r="S524" s="77">
        <f>IF('Oceny I sem_str 128'!$N$32="","-",'Oceny I sem_str 128'!$N$32)</f>
        <v>0</v>
      </c>
      <c r="T524" s="76">
        <f t="shared" si="29"/>
        <v>0</v>
      </c>
      <c r="Z524" s="72"/>
    </row>
    <row r="525" spans="3:26" ht="14.25">
      <c r="C525" s="76">
        <f>'Oceny I sem_str 128'!$O$2</f>
        <v>0</v>
      </c>
      <c r="F525" s="77">
        <f>IF('Oceny I sem_str 128'!$O$31="","-",'Oceny I sem_str 128'!$O$31)</f>
        <v>0</v>
      </c>
      <c r="G525" s="76">
        <f t="shared" si="28"/>
        <v>0</v>
      </c>
      <c r="M525" s="72"/>
      <c r="N525" s="71"/>
      <c r="P525" s="76">
        <f>'Oceny I sem_str 128'!$O$2</f>
        <v>0</v>
      </c>
      <c r="S525" s="77">
        <f>IF('Oceny I sem_str 128'!$O$32="","-",'Oceny I sem_str 128'!$O$32)</f>
        <v>0</v>
      </c>
      <c r="T525" s="76">
        <f t="shared" si="29"/>
        <v>0</v>
      </c>
      <c r="Z525" s="72"/>
    </row>
    <row r="526" spans="3:26" ht="14.25">
      <c r="C526" s="76">
        <f>IF('Oceny I sem_str 128'!$P$2&lt;&gt;"",'Oceny I sem_str 128'!$P$2,"")</f>
        <v>0</v>
      </c>
      <c r="F526" s="77">
        <f>IF('Oceny I sem_str 128'!$P$31="","-",'Oceny I sem_str 128'!$P$31)</f>
        <v>0</v>
      </c>
      <c r="G526" s="76">
        <f t="shared" si="28"/>
        <v>0</v>
      </c>
      <c r="M526" s="72"/>
      <c r="N526" s="71"/>
      <c r="P526" s="76">
        <f>IF('Oceny I sem_str 128'!$P$2&lt;&gt;"",'Oceny I sem_str 128'!$P$2,"")</f>
        <v>0</v>
      </c>
      <c r="S526" s="77">
        <f>IF('Oceny I sem_str 128'!$P$32="","-",'Oceny I sem_str 128'!$P$32)</f>
        <v>0</v>
      </c>
      <c r="T526" s="76">
        <f t="shared" si="29"/>
        <v>0</v>
      </c>
      <c r="Z526" s="72"/>
    </row>
    <row r="527" spans="3:26" ht="14.25">
      <c r="C527" s="76">
        <f>IF('Oceny I sem_str 128'!$Q$2&lt;&gt;"",'Oceny I sem_str 128'!$Q$2,"")</f>
        <v>0</v>
      </c>
      <c r="F527" s="77">
        <f>IF('Oceny I sem_str 128'!$Q$31="","-",'Oceny I sem_str 128'!$Q$31)</f>
        <v>0</v>
      </c>
      <c r="G527" s="76">
        <f t="shared" si="28"/>
        <v>0</v>
      </c>
      <c r="M527" s="72"/>
      <c r="N527" s="71"/>
      <c r="P527" s="76">
        <f>IF('Oceny I sem_str 128'!$Q$2&lt;&gt;"",'Oceny I sem_str 128'!$Q$2,"")</f>
        <v>0</v>
      </c>
      <c r="S527" s="77">
        <f>IF('Oceny I sem_str 128'!$Q$32="","-",'Oceny I sem_str 128'!$Q$32)</f>
        <v>0</v>
      </c>
      <c r="T527" s="76">
        <f t="shared" si="29"/>
        <v>0</v>
      </c>
      <c r="Z527" s="72"/>
    </row>
    <row r="528" spans="3:26" ht="14.25">
      <c r="C528" s="76">
        <f>IF('Oceny I sem_str 128'!$R$2&lt;&gt;"",'Oceny I sem_str 128'!$R$2,"")</f>
        <v>0</v>
      </c>
      <c r="F528" s="77">
        <f>IF('Oceny I sem_str 128'!$R$31="","-",'Oceny I sem_str 128'!$R$31)</f>
        <v>0</v>
      </c>
      <c r="G528" s="76">
        <f t="shared" si="28"/>
        <v>0</v>
      </c>
      <c r="M528" s="72"/>
      <c r="N528" s="71"/>
      <c r="P528" s="76">
        <f>IF('Oceny I sem_str 128'!$R$2&lt;&gt;"",'Oceny I sem_str 128'!$R$2,"")</f>
        <v>0</v>
      </c>
      <c r="S528" s="77">
        <f>IF('Oceny I sem_str 128'!$R$32="","-",'Oceny I sem_str 128'!$R$32)</f>
        <v>0</v>
      </c>
      <c r="T528" s="76">
        <f t="shared" si="29"/>
        <v>0</v>
      </c>
      <c r="Z528" s="72"/>
    </row>
    <row r="529" spans="3:26" ht="14.25">
      <c r="C529" s="76">
        <f>IF('Oceny I sem_str 128'!$S$2&lt;&gt;"",'Oceny I sem_str 128'!$S$2,"")</f>
        <v>0</v>
      </c>
      <c r="F529" s="77">
        <f>IF('Oceny I sem_str 128'!$S$31="","-",'Oceny I sem_str 128'!$S$31)</f>
        <v>0</v>
      </c>
      <c r="G529" s="76">
        <f t="shared" si="28"/>
        <v>0</v>
      </c>
      <c r="M529" s="72"/>
      <c r="N529" s="71"/>
      <c r="P529" s="76">
        <f>IF('Oceny I sem_str 128'!$S$2&lt;&gt;"",'Oceny I sem_str 128'!$S$2,"")</f>
        <v>0</v>
      </c>
      <c r="S529" s="77">
        <f>IF('Oceny I sem_str 128'!$S$32="","-",'Oceny I sem_str 128'!$S$32)</f>
        <v>0</v>
      </c>
      <c r="T529" s="76">
        <f t="shared" si="29"/>
        <v>0</v>
      </c>
      <c r="Z529" s="72"/>
    </row>
    <row r="530" spans="5:26" ht="18.75">
      <c r="E530" s="70" t="s">
        <v>76</v>
      </c>
      <c r="H530" s="79">
        <f>'Oceny I sem_str 128'!$AC$31</f>
        <v>0</v>
      </c>
      <c r="I530" s="79"/>
      <c r="M530" s="72"/>
      <c r="N530" s="71"/>
      <c r="R530" s="70" t="s">
        <v>76</v>
      </c>
      <c r="U530" s="86">
        <f>'Oceny I sem_str 128'!$AC$32</f>
        <v>0</v>
      </c>
      <c r="V530" s="86"/>
      <c r="Z530" s="72"/>
    </row>
    <row r="531" spans="13:26" ht="14.25">
      <c r="M531" s="72"/>
      <c r="N531" s="71"/>
      <c r="Z531" s="72"/>
    </row>
    <row r="532" spans="2:26" ht="18.75">
      <c r="B532" s="70" t="s">
        <v>77</v>
      </c>
      <c r="I532" s="75">
        <f>'Oceny I sem_str 128'!$Z$31+'Oceny I sem_str 128'!$AA$31</f>
        <v>0</v>
      </c>
      <c r="K532" s="70" t="s">
        <v>78</v>
      </c>
      <c r="M532" s="72"/>
      <c r="N532" s="71"/>
      <c r="O532" s="70" t="s">
        <v>79</v>
      </c>
      <c r="V532" s="75">
        <f>'Oceny I sem_str 128'!$Z$32+'Oceny I sem_str 128'!$AA$32</f>
        <v>0</v>
      </c>
      <c r="X532" s="70" t="s">
        <v>78</v>
      </c>
      <c r="Z532" s="72"/>
    </row>
    <row r="533" spans="2:26" ht="14.25">
      <c r="B533" s="76" t="s">
        <v>80</v>
      </c>
      <c r="M533" s="72"/>
      <c r="N533" s="71"/>
      <c r="O533" s="76" t="s">
        <v>80</v>
      </c>
      <c r="Z533" s="72"/>
    </row>
    <row r="534" spans="2:26" ht="18.75">
      <c r="B534" s="70" t="s">
        <v>81</v>
      </c>
      <c r="D534" s="75">
        <f>'Oceny I sem_str 128'!$Z$31</f>
        <v>0</v>
      </c>
      <c r="E534" s="70" t="s">
        <v>82</v>
      </c>
      <c r="H534" s="75">
        <f>'Oceny I sem_str 128'!$AA$31</f>
        <v>0</v>
      </c>
      <c r="I534" s="70" t="s">
        <v>83</v>
      </c>
      <c r="K534" s="75">
        <f>'Oceny I sem_str 128'!$AB$31</f>
        <v>0</v>
      </c>
      <c r="M534" s="72"/>
      <c r="N534" s="71"/>
      <c r="O534" s="70" t="s">
        <v>81</v>
      </c>
      <c r="Q534" s="75">
        <f>'Oceny I sem_str 128'!$Z$32</f>
        <v>0</v>
      </c>
      <c r="R534" s="70" t="s">
        <v>82</v>
      </c>
      <c r="U534" s="75">
        <f>'Oceny I sem_str 128'!$AA$32</f>
        <v>0</v>
      </c>
      <c r="V534" s="70" t="s">
        <v>83</v>
      </c>
      <c r="X534" s="75">
        <f>'Oceny I sem_str 128'!$AB$32</f>
        <v>0</v>
      </c>
      <c r="Z534" s="72"/>
    </row>
    <row r="535" spans="6:26" ht="18.75">
      <c r="F535" s="75"/>
      <c r="M535" s="72"/>
      <c r="N535" s="71"/>
      <c r="S535" s="75"/>
      <c r="Z535" s="72"/>
    </row>
    <row r="536" spans="2:26" ht="18.75">
      <c r="B536" s="70" t="s">
        <v>37</v>
      </c>
      <c r="E536" s="80">
        <f>'Oceny I sem_str 128'!$AD$31</f>
        <v>0</v>
      </c>
      <c r="F536" s="75"/>
      <c r="M536" s="72"/>
      <c r="N536" s="71"/>
      <c r="O536" s="70" t="s">
        <v>37</v>
      </c>
      <c r="R536" s="87">
        <f>'Oceny I sem_str 128'!$AD$32</f>
        <v>0</v>
      </c>
      <c r="S536" s="75"/>
      <c r="Z536" s="72"/>
    </row>
    <row r="537" spans="13:26" ht="14.25">
      <c r="M537" s="72"/>
      <c r="N537" s="71"/>
      <c r="Z537" s="72"/>
    </row>
    <row r="538" spans="2:26" ht="14.25">
      <c r="B538" s="70" t="s">
        <v>84</v>
      </c>
      <c r="I538" s="70" t="s">
        <v>85</v>
      </c>
      <c r="M538" s="72"/>
      <c r="N538" s="71"/>
      <c r="O538" s="70" t="s">
        <v>84</v>
      </c>
      <c r="V538" s="70" t="s">
        <v>85</v>
      </c>
      <c r="Z538" s="72"/>
    </row>
    <row r="539" spans="2:26" ht="16.5">
      <c r="B539" s="80">
        <f>Instrukcja!$I$1</f>
        <v>0</v>
      </c>
      <c r="I539" s="80">
        <f>Instrukcja!$D$1</f>
        <v>0</v>
      </c>
      <c r="M539" s="72"/>
      <c r="N539" s="71"/>
      <c r="O539" s="80">
        <f>Instrukcja!$I$1</f>
        <v>0</v>
      </c>
      <c r="V539" s="80">
        <f>Instrukcja!$D$1</f>
        <v>0</v>
      </c>
      <c r="Z539" s="72"/>
    </row>
    <row r="540" spans="2:26" ht="24.75" customHeight="1"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3"/>
      <c r="N540" s="81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3"/>
    </row>
    <row r="541" spans="13:26" ht="14.25">
      <c r="M541" s="72"/>
      <c r="N541" s="71"/>
      <c r="Z541" s="72"/>
    </row>
    <row r="542" spans="13:26" ht="14.25">
      <c r="M542" s="72"/>
      <c r="N542" s="71"/>
      <c r="Z542" s="72"/>
    </row>
    <row r="543" spans="1:26" ht="16.5">
      <c r="A543" s="74">
        <f>Instrukcja!$D$12</f>
        <v>0</v>
      </c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>
        <f>Instrukcja!$D$12</f>
        <v>0</v>
      </c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6.5">
      <c r="A544" s="74">
        <f>Instrukcja!$D$13</f>
        <v>0</v>
      </c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>
        <f>Instrukcja!$D$13</f>
        <v>0</v>
      </c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6.5">
      <c r="A545" s="74">
        <f>Instrukcja!$D$14</f>
        <v>0</v>
      </c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>
        <f>Instrukcja!$D$14</f>
        <v>0</v>
      </c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3:26" ht="15.75" customHeight="1">
      <c r="M546" s="72"/>
      <c r="N546" s="71"/>
      <c r="Z546" s="72"/>
    </row>
    <row r="547" spans="2:26" ht="18.75">
      <c r="B547" s="70" t="s">
        <v>72</v>
      </c>
      <c r="C547" s="75">
        <f>'Dane uczniów_str  6'!$B$33</f>
        <v>0</v>
      </c>
      <c r="G547" s="75">
        <f>'Dane uczniów_str  6'!$C$33</f>
        <v>0</v>
      </c>
      <c r="M547" s="72"/>
      <c r="N547" s="71"/>
      <c r="O547" s="70" t="s">
        <v>72</v>
      </c>
      <c r="P547" s="75">
        <f>'Dane uczniów_str  6'!$B$34</f>
        <v>0</v>
      </c>
      <c r="T547" s="75">
        <f>'Dane uczniów_str  6'!$C$34</f>
        <v>0</v>
      </c>
      <c r="Z547" s="72"/>
    </row>
    <row r="548" spans="3:26" ht="18.75">
      <c r="C548" s="75"/>
      <c r="G548" s="75"/>
      <c r="M548" s="72"/>
      <c r="N548" s="71"/>
      <c r="P548" s="75"/>
      <c r="T548" s="75"/>
      <c r="Z548" s="72"/>
    </row>
    <row r="549" spans="2:26" ht="18.75">
      <c r="B549" s="70" t="s">
        <v>73</v>
      </c>
      <c r="E549" s="75">
        <f>Instrukcja!$G$1</f>
        <v>0</v>
      </c>
      <c r="G549" s="70" t="s">
        <v>74</v>
      </c>
      <c r="K549" s="75">
        <f>'Dane uczniów_str  6'!$A$33</f>
        <v>31</v>
      </c>
      <c r="M549" s="72"/>
      <c r="N549" s="71"/>
      <c r="O549" s="70" t="s">
        <v>73</v>
      </c>
      <c r="R549" s="75">
        <f>Instrukcja!$G$1</f>
        <v>0</v>
      </c>
      <c r="T549" s="70" t="s">
        <v>74</v>
      </c>
      <c r="X549" s="75">
        <f>'Dane uczniów_str  6'!$A$34</f>
        <v>32</v>
      </c>
      <c r="Z549" s="72"/>
    </row>
    <row r="550" spans="3:26" ht="14.25">
      <c r="C550" s="76" t="s">
        <v>75</v>
      </c>
      <c r="F550" s="76">
        <f>IF('Oceny I sem_str 128'!$D$33="","-",'Oceny I sem_str 128'!$D$33)</f>
        <v>0</v>
      </c>
      <c r="M550" s="72"/>
      <c r="N550" s="71"/>
      <c r="P550" s="76" t="s">
        <v>75</v>
      </c>
      <c r="S550" s="76">
        <f>IF('Oceny I sem_str 128'!$D$34="","-",'Oceny I sem_str 128'!$D$34)</f>
        <v>0</v>
      </c>
      <c r="Z550" s="72"/>
    </row>
    <row r="551" spans="3:26" ht="14.25">
      <c r="C551" s="76">
        <f>'Oceny I sem_str 128'!$E$2</f>
        <v>0</v>
      </c>
      <c r="F551" s="77">
        <f>IF('Oceny I sem_str 128'!$E$33="","-",'Oceny I sem_str 128'!$E$33)</f>
        <v>0</v>
      </c>
      <c r="G551" s="76">
        <f aca="true" t="shared" si="30" ref="G551:G565">IF(F551=6,"celujący",IF(F551=5,"bardzo dobry",IF(F551=4,"dobry",IF(F551=3,"dostateczny",IF(F551=2,"dopuszczający",IF(F551=1,"niedostateczny","-"))))))</f>
        <v>0</v>
      </c>
      <c r="M551" s="72"/>
      <c r="N551" s="71"/>
      <c r="P551" s="76">
        <f>'Oceny I sem_str 128'!$E$2</f>
        <v>0</v>
      </c>
      <c r="S551" s="77">
        <f>IF('Oceny I sem_str 128'!$E$34="","-",'Oceny I sem_str 128'!$E$34)</f>
        <v>0</v>
      </c>
      <c r="T551" s="76">
        <f aca="true" t="shared" si="31" ref="T551:T565">IF(S551=6,"celujący",IF(S551=5,"bardzo dobry",IF(S551=4,"dobry",IF(S551=3,"dostateczny",IF(S551=2,"dopuszczający",IF(S551=1,"niedostateczny","-"))))))</f>
        <v>0</v>
      </c>
      <c r="Z551" s="72"/>
    </row>
    <row r="552" spans="3:26" ht="14.25">
      <c r="C552" s="76">
        <f>'Oceny I sem_str 128'!$F$2</f>
        <v>0</v>
      </c>
      <c r="F552" s="77">
        <f>IF('Oceny I sem_str 128'!$F$33="","-",'Oceny I sem_str 128'!$F$33)</f>
        <v>0</v>
      </c>
      <c r="G552" s="76">
        <f t="shared" si="30"/>
        <v>0</v>
      </c>
      <c r="M552" s="72"/>
      <c r="N552" s="71"/>
      <c r="P552" s="76">
        <f>'Oceny I sem_str 128'!$F$2</f>
        <v>0</v>
      </c>
      <c r="S552" s="77">
        <f>IF('Oceny I sem_str 128'!$F$34="","-",'Oceny I sem_str 128'!$F$34)</f>
        <v>0</v>
      </c>
      <c r="T552" s="76">
        <f t="shared" si="31"/>
        <v>0</v>
      </c>
      <c r="Z552" s="72"/>
    </row>
    <row r="553" spans="3:26" ht="14.25">
      <c r="C553" s="76">
        <f>'Oceny I sem_str 128'!$G$2</f>
        <v>0</v>
      </c>
      <c r="F553" s="77">
        <f>IF('Oceny I sem_str 128'!$G$33="","-",'Oceny I sem_str 128'!$G$33)</f>
        <v>0</v>
      </c>
      <c r="G553" s="76">
        <f t="shared" si="30"/>
        <v>0</v>
      </c>
      <c r="M553" s="72"/>
      <c r="N553" s="71"/>
      <c r="P553" s="76">
        <f>'Oceny I sem_str 128'!$G$2</f>
        <v>0</v>
      </c>
      <c r="S553" s="77">
        <f>IF('Oceny I sem_str 128'!$G$34="","-",'Oceny I sem_str 128'!$G$34)</f>
        <v>0</v>
      </c>
      <c r="T553" s="76">
        <f t="shared" si="31"/>
        <v>0</v>
      </c>
      <c r="Z553" s="72"/>
    </row>
    <row r="554" spans="3:26" ht="14.25">
      <c r="C554" s="76">
        <f>'Oceny I sem_str 128'!$H$2</f>
        <v>0</v>
      </c>
      <c r="F554" s="77">
        <f>IF('Oceny I sem_str 128'!$H$33="","-",'Oceny I sem_str 128'!$H$33)</f>
        <v>0</v>
      </c>
      <c r="G554" s="76">
        <f t="shared" si="30"/>
        <v>0</v>
      </c>
      <c r="M554" s="72"/>
      <c r="N554" s="71"/>
      <c r="P554" s="76">
        <f>'Oceny I sem_str 128'!$H$2</f>
        <v>0</v>
      </c>
      <c r="S554" s="77">
        <f>IF('Oceny I sem_str 128'!$H$34="","-",'Oceny I sem_str 128'!$H$34)</f>
        <v>0</v>
      </c>
      <c r="T554" s="76">
        <f t="shared" si="31"/>
        <v>0</v>
      </c>
      <c r="Z554" s="72"/>
    </row>
    <row r="555" spans="3:26" ht="14.25">
      <c r="C555" s="76">
        <f>'Oceny I sem_str 128'!$I$2</f>
        <v>0</v>
      </c>
      <c r="F555" s="77">
        <f>IF('Oceny I sem_str 128'!$I$33="","-",'Oceny I sem_str 128'!$I$33)</f>
        <v>0</v>
      </c>
      <c r="G555" s="76">
        <f t="shared" si="30"/>
        <v>0</v>
      </c>
      <c r="M555" s="72"/>
      <c r="N555" s="71"/>
      <c r="P555" s="76">
        <f>'Oceny I sem_str 128'!$I$2</f>
        <v>0</v>
      </c>
      <c r="S555" s="77">
        <f>IF('Oceny I sem_str 128'!$I$34="","-",'Oceny I sem_str 128'!$I$34)</f>
        <v>0</v>
      </c>
      <c r="T555" s="76">
        <f t="shared" si="31"/>
        <v>0</v>
      </c>
      <c r="Z555" s="72"/>
    </row>
    <row r="556" spans="3:26" ht="14.25">
      <c r="C556" s="76">
        <f>'Oceny I sem_str 128'!$J$2</f>
        <v>0</v>
      </c>
      <c r="F556" s="77">
        <f>IF('Oceny I sem_str 128'!$J$33="","-",'Oceny I sem_str 128'!$J$33)</f>
        <v>0</v>
      </c>
      <c r="G556" s="76">
        <f t="shared" si="30"/>
        <v>0</v>
      </c>
      <c r="M556" s="72"/>
      <c r="N556" s="71"/>
      <c r="P556" s="76">
        <f>'Oceny I sem_str 128'!$J$2</f>
        <v>0</v>
      </c>
      <c r="S556" s="77">
        <f>IF('Oceny I sem_str 128'!$J$34="","-",'Oceny I sem_str 128'!$J$34)</f>
        <v>0</v>
      </c>
      <c r="T556" s="76">
        <f t="shared" si="31"/>
        <v>0</v>
      </c>
      <c r="Z556" s="72"/>
    </row>
    <row r="557" spans="3:26" ht="14.25">
      <c r="C557" s="76">
        <f>'Oceny I sem_str 128'!$K$2</f>
        <v>0</v>
      </c>
      <c r="F557" s="77">
        <f>IF('Oceny I sem_str 128'!$K$33="","-",'Oceny I sem_str 128'!$K$33)</f>
        <v>0</v>
      </c>
      <c r="G557" s="76">
        <f t="shared" si="30"/>
        <v>0</v>
      </c>
      <c r="M557" s="72"/>
      <c r="N557" s="71"/>
      <c r="P557" s="76">
        <f>'Oceny I sem_str 128'!$K$2</f>
        <v>0</v>
      </c>
      <c r="S557" s="77">
        <f>IF('Oceny I sem_str 128'!$K$34="","-",'Oceny I sem_str 128'!$K$34)</f>
        <v>0</v>
      </c>
      <c r="T557" s="76">
        <f t="shared" si="31"/>
        <v>0</v>
      </c>
      <c r="Z557" s="72"/>
    </row>
    <row r="558" spans="3:26" ht="14.25">
      <c r="C558" s="76">
        <f>'Oceny I sem_str 128'!$L$2</f>
        <v>0</v>
      </c>
      <c r="F558" s="77">
        <f>IF('Oceny I sem_str 128'!$L$33="","-",'Oceny I sem_str 128'!$L$33)</f>
        <v>0</v>
      </c>
      <c r="G558" s="76">
        <f t="shared" si="30"/>
        <v>0</v>
      </c>
      <c r="M558" s="72"/>
      <c r="N558" s="71"/>
      <c r="P558" s="76">
        <f>'Oceny I sem_str 128'!$L$2</f>
        <v>0</v>
      </c>
      <c r="S558" s="77">
        <f>IF('Oceny I sem_str 128'!$L$34="","-",'Oceny I sem_str 128'!$L$34)</f>
        <v>0</v>
      </c>
      <c r="T558" s="76">
        <f t="shared" si="31"/>
        <v>0</v>
      </c>
      <c r="Z558" s="72"/>
    </row>
    <row r="559" spans="3:26" ht="14.25">
      <c r="C559" s="76">
        <f>'Oceny I sem_str 128'!$M$2</f>
        <v>0</v>
      </c>
      <c r="F559" s="77">
        <f>IF('Oceny I sem_str 128'!$M$33="","-",'Oceny I sem_str 128'!$M$33)</f>
        <v>0</v>
      </c>
      <c r="G559" s="76">
        <f t="shared" si="30"/>
        <v>0</v>
      </c>
      <c r="M559" s="72"/>
      <c r="N559" s="71"/>
      <c r="P559" s="76">
        <f>'Oceny I sem_str 128'!$M$2</f>
        <v>0</v>
      </c>
      <c r="S559" s="77">
        <f>IF('Oceny I sem_str 128'!$M$34="","-",'Oceny I sem_str 128'!$M$34)</f>
        <v>0</v>
      </c>
      <c r="T559" s="76">
        <f t="shared" si="31"/>
        <v>0</v>
      </c>
      <c r="Z559" s="72"/>
    </row>
    <row r="560" spans="3:26" ht="14.25">
      <c r="C560" s="76">
        <f>'Oceny I sem_str 128'!$N$2</f>
        <v>0</v>
      </c>
      <c r="F560" s="77">
        <f>IF('Oceny I sem_str 128'!$N$33="","-",'Oceny I sem_str 128'!$N$33)</f>
        <v>0</v>
      </c>
      <c r="G560" s="76">
        <f t="shared" si="30"/>
        <v>0</v>
      </c>
      <c r="M560" s="72"/>
      <c r="N560" s="71"/>
      <c r="P560" s="76">
        <f>'Oceny I sem_str 128'!$N$2</f>
        <v>0</v>
      </c>
      <c r="S560" s="77">
        <f>IF('Oceny I sem_str 128'!$N$34="","-",'Oceny I sem_str 128'!$N$34)</f>
        <v>0</v>
      </c>
      <c r="T560" s="76">
        <f t="shared" si="31"/>
        <v>0</v>
      </c>
      <c r="Z560" s="72"/>
    </row>
    <row r="561" spans="3:26" ht="14.25">
      <c r="C561" s="76">
        <f>'Oceny I sem_str 128'!$O$2</f>
        <v>0</v>
      </c>
      <c r="F561" s="77">
        <f>IF('Oceny I sem_str 128'!$O$33="","-",'Oceny I sem_str 128'!$O$33)</f>
        <v>0</v>
      </c>
      <c r="G561" s="76">
        <f t="shared" si="30"/>
        <v>0</v>
      </c>
      <c r="M561" s="72"/>
      <c r="N561" s="71"/>
      <c r="P561" s="76">
        <f>'Oceny I sem_str 128'!$O$2</f>
        <v>0</v>
      </c>
      <c r="S561" s="77">
        <f>IF('Oceny I sem_str 128'!$O$34="","-",'Oceny I sem_str 128'!$O$34)</f>
        <v>0</v>
      </c>
      <c r="T561" s="76">
        <f t="shared" si="31"/>
        <v>0</v>
      </c>
      <c r="Z561" s="72"/>
    </row>
    <row r="562" spans="3:26" ht="14.25">
      <c r="C562" s="76">
        <f>IF('Oceny I sem_str 128'!$P$2&lt;&gt;"",'Oceny I sem_str 128'!$P$2,"")</f>
        <v>0</v>
      </c>
      <c r="F562" s="77">
        <f>IF('Oceny I sem_str 128'!$P$33="","-",'Oceny I sem_str 128'!$P$33)</f>
        <v>0</v>
      </c>
      <c r="G562" s="76">
        <f t="shared" si="30"/>
        <v>0</v>
      </c>
      <c r="M562" s="72"/>
      <c r="N562" s="71"/>
      <c r="P562" s="76">
        <f>IF('Oceny I sem_str 128'!$P$2&lt;&gt;"",'Oceny I sem_str 128'!$P$2,"")</f>
        <v>0</v>
      </c>
      <c r="S562" s="77">
        <f>IF('Oceny I sem_str 128'!$P$34="","-",'Oceny I sem_str 128'!$P$34)</f>
        <v>0</v>
      </c>
      <c r="T562" s="76">
        <f t="shared" si="31"/>
        <v>0</v>
      </c>
      <c r="Z562" s="72"/>
    </row>
    <row r="563" spans="3:26" ht="14.25">
      <c r="C563" s="76">
        <f>IF('Oceny I sem_str 128'!$Q$2&lt;&gt;"",'Oceny I sem_str 128'!$Q$2,"")</f>
        <v>0</v>
      </c>
      <c r="F563" s="77">
        <f>IF('Oceny I sem_str 128'!$Q$33="","-",'Oceny I sem_str 128'!$Q$33)</f>
        <v>0</v>
      </c>
      <c r="G563" s="76">
        <f t="shared" si="30"/>
        <v>0</v>
      </c>
      <c r="M563" s="72"/>
      <c r="N563" s="71"/>
      <c r="P563" s="76">
        <f>IF('Oceny I sem_str 128'!$Q$2&lt;&gt;"",'Oceny I sem_str 128'!$Q$2,"")</f>
        <v>0</v>
      </c>
      <c r="S563" s="77">
        <f>IF('Oceny I sem_str 128'!$Q$34="","-",'Oceny I sem_str 128'!$Q$34)</f>
        <v>0</v>
      </c>
      <c r="T563" s="76">
        <f t="shared" si="31"/>
        <v>0</v>
      </c>
      <c r="Z563" s="72"/>
    </row>
    <row r="564" spans="3:26" ht="14.25">
      <c r="C564" s="76">
        <f>IF('Oceny I sem_str 128'!$R$2&lt;&gt;"",'Oceny I sem_str 128'!$R$2,"")</f>
        <v>0</v>
      </c>
      <c r="F564" s="77">
        <f>IF('Oceny I sem_str 128'!$R$33="","-",'Oceny I sem_str 128'!$R$33)</f>
        <v>0</v>
      </c>
      <c r="G564" s="76">
        <f t="shared" si="30"/>
        <v>0</v>
      </c>
      <c r="M564" s="72"/>
      <c r="N564" s="71"/>
      <c r="P564" s="76">
        <f>IF('Oceny I sem_str 128'!$R$2&lt;&gt;"",'Oceny I sem_str 128'!$R$2,"")</f>
        <v>0</v>
      </c>
      <c r="S564" s="77">
        <f>IF('Oceny I sem_str 128'!$R$34="","-",'Oceny I sem_str 128'!$R$34)</f>
        <v>0</v>
      </c>
      <c r="T564" s="76">
        <f t="shared" si="31"/>
        <v>0</v>
      </c>
      <c r="Z564" s="72"/>
    </row>
    <row r="565" spans="3:26" ht="14.25">
      <c r="C565" s="76">
        <f>IF('Oceny I sem_str 128'!$S$2&lt;&gt;"",'Oceny I sem_str 128'!$S$2,"")</f>
        <v>0</v>
      </c>
      <c r="F565" s="77">
        <f>IF('Oceny I sem_str 128'!$S$33="","-",'Oceny I sem_str 128'!$S$33)</f>
        <v>0</v>
      </c>
      <c r="G565" s="76">
        <f t="shared" si="30"/>
        <v>0</v>
      </c>
      <c r="M565" s="72"/>
      <c r="N565" s="71"/>
      <c r="P565" s="76">
        <f>IF('Oceny I sem_str 128'!$S$2&lt;&gt;"",'Oceny I sem_str 128'!$S$2,"")</f>
        <v>0</v>
      </c>
      <c r="S565" s="77">
        <f>IF('Oceny I sem_str 128'!$S$34="","-",'Oceny I sem_str 128'!$S$34)</f>
        <v>0</v>
      </c>
      <c r="T565" s="76">
        <f t="shared" si="31"/>
        <v>0</v>
      </c>
      <c r="Z565" s="72"/>
    </row>
    <row r="566" spans="5:26" ht="18.75">
      <c r="E566" s="70" t="s">
        <v>76</v>
      </c>
      <c r="H566" s="86">
        <f>'Oceny I sem_str 128'!$AC$31</f>
        <v>0</v>
      </c>
      <c r="I566" s="86"/>
      <c r="M566" s="72"/>
      <c r="N566" s="71"/>
      <c r="R566" s="70" t="s">
        <v>76</v>
      </c>
      <c r="U566" s="86">
        <f>'Oceny I sem_str 128'!$AC$34</f>
        <v>0</v>
      </c>
      <c r="V566" s="86"/>
      <c r="Z566" s="72"/>
    </row>
    <row r="567" spans="13:26" ht="11.25" customHeight="1">
      <c r="M567" s="72"/>
      <c r="N567" s="71"/>
      <c r="Z567" s="72"/>
    </row>
    <row r="568" spans="2:26" ht="18.75">
      <c r="B568" s="70" t="s">
        <v>77</v>
      </c>
      <c r="I568" s="75">
        <f>'Oceny I sem_str 128'!$Z$33+'Oceny I sem_str 128'!$AA$33</f>
        <v>0</v>
      </c>
      <c r="K568" s="70" t="s">
        <v>78</v>
      </c>
      <c r="M568" s="72"/>
      <c r="N568" s="71"/>
      <c r="O568" s="70" t="s">
        <v>79</v>
      </c>
      <c r="V568" s="75">
        <f>'Oceny I sem_str 128'!$Z$34+'Oceny I sem_str 128'!$AA$34</f>
        <v>0</v>
      </c>
      <c r="X568" s="70" t="s">
        <v>78</v>
      </c>
      <c r="Z568" s="72"/>
    </row>
    <row r="569" spans="2:26" ht="14.25">
      <c r="B569" s="76" t="s">
        <v>80</v>
      </c>
      <c r="M569" s="72"/>
      <c r="N569" s="71"/>
      <c r="O569" s="76" t="s">
        <v>80</v>
      </c>
      <c r="Z569" s="72"/>
    </row>
    <row r="570" spans="2:26" ht="18.75">
      <c r="B570" s="70" t="s">
        <v>81</v>
      </c>
      <c r="D570" s="75">
        <f>'Oceny I sem_str 128'!$Z$33</f>
        <v>0</v>
      </c>
      <c r="E570" s="70" t="s">
        <v>82</v>
      </c>
      <c r="H570" s="75">
        <f>'Oceny I sem_str 128'!$AA$33</f>
        <v>0</v>
      </c>
      <c r="I570" s="70" t="s">
        <v>83</v>
      </c>
      <c r="K570" s="75">
        <f>'Oceny I sem_str 128'!$AB$33</f>
        <v>0</v>
      </c>
      <c r="M570" s="72"/>
      <c r="N570" s="71"/>
      <c r="O570" s="70" t="s">
        <v>81</v>
      </c>
      <c r="Q570" s="75">
        <f>'Oceny I sem_str 128'!$Z$34</f>
        <v>0</v>
      </c>
      <c r="R570" s="70" t="s">
        <v>82</v>
      </c>
      <c r="U570" s="75">
        <f>'Oceny I sem_str 128'!$AA$34</f>
        <v>0</v>
      </c>
      <c r="V570" s="70" t="s">
        <v>83</v>
      </c>
      <c r="X570" s="75">
        <f>'Oceny I sem_str 128'!$AB$34</f>
        <v>0</v>
      </c>
      <c r="Z570" s="72"/>
    </row>
    <row r="571" spans="6:26" ht="13.5" customHeight="1">
      <c r="F571" s="75"/>
      <c r="M571" s="72"/>
      <c r="N571" s="71"/>
      <c r="S571" s="75"/>
      <c r="Z571" s="72"/>
    </row>
    <row r="572" spans="2:26" ht="18.75">
      <c r="B572" s="70" t="s">
        <v>37</v>
      </c>
      <c r="E572" s="87">
        <f>'Oceny I sem_str 128'!$AD$33</f>
        <v>0</v>
      </c>
      <c r="F572" s="75"/>
      <c r="M572" s="72"/>
      <c r="N572" s="71"/>
      <c r="O572" s="70" t="s">
        <v>37</v>
      </c>
      <c r="R572" s="87">
        <f>'Oceny I sem_str 128'!$AD$34</f>
        <v>0</v>
      </c>
      <c r="S572" s="75"/>
      <c r="Z572" s="72"/>
    </row>
    <row r="573" spans="13:26" ht="14.25">
      <c r="M573" s="72"/>
      <c r="N573" s="71"/>
      <c r="Z573" s="72"/>
    </row>
    <row r="574" spans="2:26" ht="14.25">
      <c r="B574" s="70" t="s">
        <v>84</v>
      </c>
      <c r="I574" s="70" t="s">
        <v>85</v>
      </c>
      <c r="M574" s="72"/>
      <c r="N574" s="71"/>
      <c r="O574" s="70" t="s">
        <v>84</v>
      </c>
      <c r="V574" s="70" t="s">
        <v>85</v>
      </c>
      <c r="Z574" s="72"/>
    </row>
    <row r="575" spans="2:26" ht="16.5">
      <c r="B575" s="80">
        <f>Instrukcja!$I$1</f>
        <v>0</v>
      </c>
      <c r="I575" s="80">
        <f>Instrukcja!$D$1</f>
        <v>0</v>
      </c>
      <c r="M575" s="72"/>
      <c r="N575" s="71"/>
      <c r="O575" s="80">
        <f>Instrukcja!$I$1</f>
        <v>0</v>
      </c>
      <c r="V575" s="80">
        <f>Instrukcja!$D$1</f>
        <v>0</v>
      </c>
      <c r="Z575" s="72"/>
    </row>
    <row r="576" spans="1:26" ht="9.75" customHeight="1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3"/>
      <c r="N576" s="81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3"/>
    </row>
    <row r="577" spans="13:26" ht="14.25">
      <c r="M577" s="72"/>
      <c r="N577" s="71"/>
      <c r="Z577" s="72"/>
    </row>
    <row r="578" spans="13:26" ht="14.25">
      <c r="M578" s="72"/>
      <c r="N578" s="71"/>
      <c r="Z578" s="72"/>
    </row>
    <row r="579" spans="1:26" ht="16.5">
      <c r="A579" s="74">
        <f>Instrukcja!$D$12</f>
        <v>0</v>
      </c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>
        <f>Instrukcja!$D$12</f>
        <v>0</v>
      </c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6.5">
      <c r="A580" s="74">
        <f>Instrukcja!$D$13</f>
        <v>0</v>
      </c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>
        <f>Instrukcja!$D$13</f>
        <v>0</v>
      </c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6.5">
      <c r="A581" s="74">
        <f>Instrukcja!$D$14</f>
        <v>0</v>
      </c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>
        <f>Instrukcja!$D$14</f>
        <v>0</v>
      </c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3:26" ht="15" customHeight="1">
      <c r="M582" s="72"/>
      <c r="N582" s="71"/>
      <c r="Z582" s="72"/>
    </row>
    <row r="583" spans="2:26" ht="18.75">
      <c r="B583" s="70" t="s">
        <v>72</v>
      </c>
      <c r="C583" s="75">
        <f>'Dane uczniów_str  6'!$B$35</f>
        <v>0</v>
      </c>
      <c r="G583" s="75">
        <f>'Dane uczniów_str  6'!$C$35</f>
        <v>0</v>
      </c>
      <c r="M583" s="72"/>
      <c r="N583" s="71"/>
      <c r="O583" s="70" t="s">
        <v>72</v>
      </c>
      <c r="P583" s="75">
        <f>'Dane uczniów_str  6'!$B$36</f>
        <v>0</v>
      </c>
      <c r="T583" s="75">
        <f>'Dane uczniów_str  6'!$C$36</f>
        <v>0</v>
      </c>
      <c r="Z583" s="72"/>
    </row>
    <row r="584" spans="3:26" ht="18.75">
      <c r="C584" s="75"/>
      <c r="G584" s="75"/>
      <c r="M584" s="72"/>
      <c r="N584" s="71"/>
      <c r="P584" s="75"/>
      <c r="T584" s="75"/>
      <c r="Z584" s="72"/>
    </row>
    <row r="585" spans="2:26" ht="18.75">
      <c r="B585" s="70" t="s">
        <v>73</v>
      </c>
      <c r="E585" s="75">
        <f>Instrukcja!$G$1</f>
        <v>0</v>
      </c>
      <c r="G585" s="70" t="s">
        <v>74</v>
      </c>
      <c r="K585" s="75">
        <f>'Dane uczniów_str  6'!$A$35</f>
        <v>33</v>
      </c>
      <c r="M585" s="72"/>
      <c r="N585" s="71"/>
      <c r="O585" s="70" t="s">
        <v>73</v>
      </c>
      <c r="R585" s="75">
        <f>Instrukcja!$G$1</f>
        <v>0</v>
      </c>
      <c r="T585" s="70" t="s">
        <v>74</v>
      </c>
      <c r="X585" s="75">
        <f>'Dane uczniów_str  6'!$A$36</f>
        <v>34</v>
      </c>
      <c r="Z585" s="72"/>
    </row>
    <row r="586" spans="3:26" ht="14.25">
      <c r="C586" s="76" t="s">
        <v>75</v>
      </c>
      <c r="F586" s="76">
        <f>IF('Oceny I sem_str 128'!$D$35="","-",'Oceny I sem_str 128'!$D$35)</f>
        <v>0</v>
      </c>
      <c r="M586" s="72"/>
      <c r="N586" s="71"/>
      <c r="P586" s="76" t="s">
        <v>75</v>
      </c>
      <c r="S586" s="76">
        <f>IF('Oceny I sem_str 128'!$D$36="","-",'Oceny I sem_str 128'!$D$36)</f>
        <v>0</v>
      </c>
      <c r="Z586" s="72"/>
    </row>
    <row r="587" spans="3:26" ht="14.25">
      <c r="C587" s="76">
        <f>'Oceny I sem_str 128'!$E$2</f>
        <v>0</v>
      </c>
      <c r="F587" s="77">
        <f>IF('Oceny I sem_str 128'!$E$35="","-",'Oceny I sem_str 128'!$E$35)</f>
        <v>0</v>
      </c>
      <c r="G587" s="76">
        <f aca="true" t="shared" si="32" ref="G587:G601">IF(F587=6,"celujący",IF(F587=5,"bardzo dobry",IF(F587=4,"dobry",IF(F587=3,"dostateczny",IF(F587=2,"dopuszczający",IF(F587=1,"niedostateczny","-"))))))</f>
        <v>0</v>
      </c>
      <c r="M587" s="72"/>
      <c r="N587" s="71"/>
      <c r="P587" s="76">
        <f>'Oceny I sem_str 128'!$E$2</f>
        <v>0</v>
      </c>
      <c r="S587" s="77">
        <f>IF('Oceny I sem_str 128'!$E$36="","-",'Oceny I sem_str 128'!$E$36)</f>
        <v>0</v>
      </c>
      <c r="T587" s="76">
        <f aca="true" t="shared" si="33" ref="T587:T601">IF(S587=6,"celujący",IF(S587=5,"bardzo dobry",IF(S587=4,"dobry",IF(S587=3,"dostateczny",IF(S587=2,"dopuszczający",IF(S587=1,"niedostateczny","-"))))))</f>
        <v>0</v>
      </c>
      <c r="Z587" s="72"/>
    </row>
    <row r="588" spans="3:26" ht="14.25">
      <c r="C588" s="76">
        <f>'Oceny I sem_str 128'!$F$2</f>
        <v>0</v>
      </c>
      <c r="F588" s="77">
        <f>IF('Oceny I sem_str 128'!$F$35="","-",'Oceny I sem_str 128'!$F$35)</f>
        <v>0</v>
      </c>
      <c r="G588" s="76">
        <f t="shared" si="32"/>
        <v>0</v>
      </c>
      <c r="M588" s="72"/>
      <c r="N588" s="71"/>
      <c r="P588" s="76">
        <f>'Oceny I sem_str 128'!$F$2</f>
        <v>0</v>
      </c>
      <c r="S588" s="77">
        <f>IF('Oceny I sem_str 128'!$F$36="","-",'Oceny I sem_str 128'!$F$36)</f>
        <v>0</v>
      </c>
      <c r="T588" s="76">
        <f t="shared" si="33"/>
        <v>0</v>
      </c>
      <c r="Z588" s="72"/>
    </row>
    <row r="589" spans="3:26" ht="14.25">
      <c r="C589" s="76">
        <f>'Oceny I sem_str 128'!$G$2</f>
        <v>0</v>
      </c>
      <c r="F589" s="77">
        <f>IF('Oceny I sem_str 128'!$G$35="","-",'Oceny I sem_str 128'!$G$35)</f>
        <v>0</v>
      </c>
      <c r="G589" s="76">
        <f t="shared" si="32"/>
        <v>0</v>
      </c>
      <c r="M589" s="72"/>
      <c r="N589" s="71"/>
      <c r="P589" s="76">
        <f>'Oceny I sem_str 128'!$G$2</f>
        <v>0</v>
      </c>
      <c r="S589" s="77">
        <f>IF('Oceny I sem_str 128'!$G$36="","-",'Oceny I sem_str 128'!$G$36)</f>
        <v>0</v>
      </c>
      <c r="T589" s="76">
        <f t="shared" si="33"/>
        <v>0</v>
      </c>
      <c r="Z589" s="72"/>
    </row>
    <row r="590" spans="3:26" ht="14.25">
      <c r="C590" s="76">
        <f>'Oceny I sem_str 128'!$H$2</f>
        <v>0</v>
      </c>
      <c r="F590" s="77">
        <f>IF('Oceny I sem_str 128'!$H$35="","-",'Oceny I sem_str 128'!$H$35)</f>
        <v>0</v>
      </c>
      <c r="G590" s="76">
        <f t="shared" si="32"/>
        <v>0</v>
      </c>
      <c r="M590" s="72"/>
      <c r="N590" s="71"/>
      <c r="P590" s="76">
        <f>'Oceny I sem_str 128'!$H$2</f>
        <v>0</v>
      </c>
      <c r="S590" s="77">
        <f>IF('Oceny I sem_str 128'!$H$36="","-",'Oceny I sem_str 128'!$H$36)</f>
        <v>0</v>
      </c>
      <c r="T590" s="76">
        <f t="shared" si="33"/>
        <v>0</v>
      </c>
      <c r="Z590" s="72"/>
    </row>
    <row r="591" spans="3:26" ht="14.25">
      <c r="C591" s="76">
        <f>'Oceny I sem_str 128'!$I$2</f>
        <v>0</v>
      </c>
      <c r="F591" s="77">
        <f>IF('Oceny I sem_str 128'!$I$35="","-",'Oceny I sem_str 128'!$I$35)</f>
        <v>0</v>
      </c>
      <c r="G591" s="76">
        <f t="shared" si="32"/>
        <v>0</v>
      </c>
      <c r="M591" s="72"/>
      <c r="N591" s="71"/>
      <c r="P591" s="76">
        <f>'Oceny I sem_str 128'!$I$2</f>
        <v>0</v>
      </c>
      <c r="S591" s="77">
        <f>IF('Oceny I sem_str 128'!$I$36="","-",'Oceny I sem_str 128'!$I$36)</f>
        <v>0</v>
      </c>
      <c r="T591" s="76">
        <f t="shared" si="33"/>
        <v>0</v>
      </c>
      <c r="Z591" s="72"/>
    </row>
    <row r="592" spans="3:26" ht="14.25">
      <c r="C592" s="76">
        <f>'Oceny I sem_str 128'!$J$2</f>
        <v>0</v>
      </c>
      <c r="F592" s="77">
        <f>IF('Oceny I sem_str 128'!$J$35="","-",'Oceny I sem_str 128'!$J$35)</f>
        <v>0</v>
      </c>
      <c r="G592" s="76">
        <f t="shared" si="32"/>
        <v>0</v>
      </c>
      <c r="M592" s="72"/>
      <c r="N592" s="71"/>
      <c r="P592" s="76">
        <f>'Oceny I sem_str 128'!$J$2</f>
        <v>0</v>
      </c>
      <c r="S592" s="77">
        <f>IF('Oceny I sem_str 128'!$J$36="","-",'Oceny I sem_str 128'!$J$36)</f>
        <v>0</v>
      </c>
      <c r="T592" s="76">
        <f t="shared" si="33"/>
        <v>0</v>
      </c>
      <c r="Z592" s="72"/>
    </row>
    <row r="593" spans="3:26" ht="14.25">
      <c r="C593" s="76">
        <f>'Oceny I sem_str 128'!$K$2</f>
        <v>0</v>
      </c>
      <c r="F593" s="77">
        <f>IF('Oceny I sem_str 128'!$K$35="","-",'Oceny I sem_str 128'!$K$35)</f>
        <v>0</v>
      </c>
      <c r="G593" s="76">
        <f t="shared" si="32"/>
        <v>0</v>
      </c>
      <c r="M593" s="72"/>
      <c r="N593" s="71"/>
      <c r="P593" s="76">
        <f>'Oceny I sem_str 128'!$K$2</f>
        <v>0</v>
      </c>
      <c r="S593" s="77">
        <f>IF('Oceny I sem_str 128'!$K$36="","-",'Oceny I sem_str 128'!$K$36)</f>
        <v>0</v>
      </c>
      <c r="T593" s="76">
        <f t="shared" si="33"/>
        <v>0</v>
      </c>
      <c r="Z593" s="72"/>
    </row>
    <row r="594" spans="3:26" ht="14.25">
      <c r="C594" s="76">
        <f>'Oceny I sem_str 128'!$L$2</f>
        <v>0</v>
      </c>
      <c r="F594" s="77">
        <f>IF('Oceny I sem_str 128'!$L$35="","-",'Oceny I sem_str 128'!$L$35)</f>
        <v>0</v>
      </c>
      <c r="G594" s="76">
        <f t="shared" si="32"/>
        <v>0</v>
      </c>
      <c r="M594" s="72"/>
      <c r="N594" s="71"/>
      <c r="P594" s="76">
        <f>'Oceny I sem_str 128'!$L$2</f>
        <v>0</v>
      </c>
      <c r="S594" s="77">
        <f>IF('Oceny I sem_str 128'!$L$36="","-",'Oceny I sem_str 128'!$L$36)</f>
        <v>0</v>
      </c>
      <c r="T594" s="76">
        <f t="shared" si="33"/>
        <v>0</v>
      </c>
      <c r="Z594" s="72"/>
    </row>
    <row r="595" spans="3:26" ht="14.25">
      <c r="C595" s="76">
        <f>'Oceny I sem_str 128'!$M$2</f>
        <v>0</v>
      </c>
      <c r="F595" s="77">
        <f>IF('Oceny I sem_str 128'!$M$35="","-",'Oceny I sem_str 128'!$M$35)</f>
        <v>0</v>
      </c>
      <c r="G595" s="76">
        <f t="shared" si="32"/>
        <v>0</v>
      </c>
      <c r="M595" s="72"/>
      <c r="N595" s="71"/>
      <c r="P595" s="76">
        <f>'Oceny I sem_str 128'!$M$2</f>
        <v>0</v>
      </c>
      <c r="S595" s="77">
        <f>IF('Oceny I sem_str 128'!$M$36="","-",'Oceny I sem_str 128'!$M$36)</f>
        <v>0</v>
      </c>
      <c r="T595" s="76">
        <f t="shared" si="33"/>
        <v>0</v>
      </c>
      <c r="Z595" s="72"/>
    </row>
    <row r="596" spans="3:26" ht="14.25">
      <c r="C596" s="76">
        <f>'Oceny I sem_str 128'!$N$2</f>
        <v>0</v>
      </c>
      <c r="F596" s="77">
        <f>IF('Oceny I sem_str 128'!$N$35="","-",'Oceny I sem_str 128'!$N$35)</f>
        <v>0</v>
      </c>
      <c r="G596" s="76">
        <f t="shared" si="32"/>
        <v>0</v>
      </c>
      <c r="M596" s="72"/>
      <c r="N596" s="71"/>
      <c r="P596" s="76">
        <f>'Oceny I sem_str 128'!$N$2</f>
        <v>0</v>
      </c>
      <c r="S596" s="77">
        <f>IF('Oceny I sem_str 128'!$N$36="","-",'Oceny I sem_str 128'!$N$36)</f>
        <v>0</v>
      </c>
      <c r="T596" s="76">
        <f t="shared" si="33"/>
        <v>0</v>
      </c>
      <c r="Z596" s="72"/>
    </row>
    <row r="597" spans="3:26" ht="14.25">
      <c r="C597" s="76">
        <f>'Oceny I sem_str 128'!$O$2</f>
        <v>0</v>
      </c>
      <c r="F597" s="77">
        <f>IF('Oceny I sem_str 128'!$O$35="","-",'Oceny I sem_str 128'!$O$35)</f>
        <v>0</v>
      </c>
      <c r="G597" s="76">
        <f t="shared" si="32"/>
        <v>0</v>
      </c>
      <c r="M597" s="72"/>
      <c r="N597" s="71"/>
      <c r="P597" s="76">
        <f>'Oceny I sem_str 128'!$O$2</f>
        <v>0</v>
      </c>
      <c r="S597" s="77">
        <f>IF('Oceny I sem_str 128'!$O$36="","-",'Oceny I sem_str 128'!$O$36)</f>
        <v>0</v>
      </c>
      <c r="T597" s="76">
        <f t="shared" si="33"/>
        <v>0</v>
      </c>
      <c r="Z597" s="72"/>
    </row>
    <row r="598" spans="3:26" ht="14.25">
      <c r="C598" s="76">
        <f>IF('Oceny I sem_str 128'!$P$2&lt;&gt;"",'Oceny I sem_str 128'!$P$2,"")</f>
        <v>0</v>
      </c>
      <c r="F598" s="77">
        <f>IF('Oceny I sem_str 128'!$P$35="","-",'Oceny I sem_str 128'!$P$35)</f>
        <v>0</v>
      </c>
      <c r="G598" s="76">
        <f t="shared" si="32"/>
        <v>0</v>
      </c>
      <c r="M598" s="72"/>
      <c r="N598" s="71"/>
      <c r="P598" s="76">
        <f>IF('Oceny I sem_str 128'!$P$2&lt;&gt;"",'Oceny I sem_str 128'!$P$2,"")</f>
        <v>0</v>
      </c>
      <c r="S598" s="77">
        <f>IF('Oceny I sem_str 128'!$P$36="","-",'Oceny I sem_str 128'!$P$36)</f>
        <v>0</v>
      </c>
      <c r="T598" s="76">
        <f t="shared" si="33"/>
        <v>0</v>
      </c>
      <c r="Z598" s="72"/>
    </row>
    <row r="599" spans="3:26" ht="14.25">
      <c r="C599" s="76">
        <f>IF('Oceny I sem_str 128'!$Q$2&lt;&gt;"",'Oceny I sem_str 128'!$Q$2,"")</f>
        <v>0</v>
      </c>
      <c r="F599" s="77">
        <f>IF('Oceny I sem_str 128'!$Q$35="","-",'Oceny I sem_str 128'!$Q$35)</f>
        <v>0</v>
      </c>
      <c r="G599" s="76">
        <f t="shared" si="32"/>
        <v>0</v>
      </c>
      <c r="M599" s="72"/>
      <c r="N599" s="71"/>
      <c r="P599" s="76">
        <f>IF('Oceny I sem_str 128'!$Q$2&lt;&gt;"",'Oceny I sem_str 128'!$Q$2,"")</f>
        <v>0</v>
      </c>
      <c r="S599" s="77">
        <f>IF('Oceny I sem_str 128'!$Q$36="","-",'Oceny I sem_str 128'!$Q$36)</f>
        <v>0</v>
      </c>
      <c r="T599" s="76">
        <f t="shared" si="33"/>
        <v>0</v>
      </c>
      <c r="Z599" s="72"/>
    </row>
    <row r="600" spans="3:26" ht="14.25">
      <c r="C600" s="76">
        <f>IF('Oceny I sem_str 128'!$R$2&lt;&gt;"",'Oceny I sem_str 128'!$R$2,"")</f>
        <v>0</v>
      </c>
      <c r="F600" s="77">
        <f>IF('Oceny I sem_str 128'!$R$35="","-",'Oceny I sem_str 128'!$R$35)</f>
        <v>0</v>
      </c>
      <c r="G600" s="76">
        <f t="shared" si="32"/>
        <v>0</v>
      </c>
      <c r="M600" s="72"/>
      <c r="N600" s="71"/>
      <c r="P600" s="76">
        <f>IF('Oceny I sem_str 128'!$R$2&lt;&gt;"",'Oceny I sem_str 128'!$R$2,"")</f>
        <v>0</v>
      </c>
      <c r="S600" s="77">
        <f>IF('Oceny I sem_str 128'!$R$36="","-",'Oceny I sem_str 128'!$R$36)</f>
        <v>0</v>
      </c>
      <c r="T600" s="76">
        <f t="shared" si="33"/>
        <v>0</v>
      </c>
      <c r="Z600" s="72"/>
    </row>
    <row r="601" spans="3:26" ht="14.25">
      <c r="C601" s="76">
        <f>IF('Oceny I sem_str 128'!$S$2&lt;&gt;"",'Oceny I sem_str 128'!$S$2,"")</f>
        <v>0</v>
      </c>
      <c r="F601" s="77">
        <f>IF('Oceny I sem_str 128'!$S$35="","-",'Oceny I sem_str 128'!$S$35)</f>
        <v>0</v>
      </c>
      <c r="G601" s="76">
        <f t="shared" si="32"/>
        <v>0</v>
      </c>
      <c r="M601" s="72"/>
      <c r="N601" s="71"/>
      <c r="P601" s="76">
        <f>IF('Oceny I sem_str 128'!$S$2&lt;&gt;"",'Oceny I sem_str 128'!$S$2,"")</f>
        <v>0</v>
      </c>
      <c r="S601" s="77">
        <f>IF('Oceny I sem_str 128'!$S$36="","-",'Oceny I sem_str 128'!$S$36)</f>
        <v>0</v>
      </c>
      <c r="T601" s="76">
        <f t="shared" si="33"/>
        <v>0</v>
      </c>
      <c r="Z601" s="72"/>
    </row>
    <row r="602" spans="5:26" ht="18.75">
      <c r="E602" s="70" t="s">
        <v>76</v>
      </c>
      <c r="H602" s="86">
        <f>'Oceny I sem_str 128'!$AC$35</f>
        <v>0</v>
      </c>
      <c r="I602" s="86"/>
      <c r="M602" s="72"/>
      <c r="N602" s="71"/>
      <c r="R602" s="70" t="s">
        <v>76</v>
      </c>
      <c r="U602" s="86">
        <f>'Oceny I sem_str 128'!$AC$36</f>
        <v>0</v>
      </c>
      <c r="V602" s="86"/>
      <c r="Z602" s="72"/>
    </row>
    <row r="603" spans="13:26" ht="9.75" customHeight="1">
      <c r="M603" s="72"/>
      <c r="N603" s="71"/>
      <c r="Z603" s="72"/>
    </row>
    <row r="604" spans="2:26" ht="18.75">
      <c r="B604" s="70" t="s">
        <v>77</v>
      </c>
      <c r="I604" s="75">
        <f>'Oceny I sem_str 128'!$Z$35+'Oceny I sem_str 128'!$AA$35</f>
        <v>0</v>
      </c>
      <c r="K604" s="70" t="s">
        <v>78</v>
      </c>
      <c r="M604" s="72"/>
      <c r="N604" s="71"/>
      <c r="O604" s="70" t="s">
        <v>79</v>
      </c>
      <c r="V604" s="75">
        <f>'Oceny I sem_str 128'!$Z$36+'Oceny I sem_str 128'!$AA$36</f>
        <v>0</v>
      </c>
      <c r="X604" s="70" t="s">
        <v>78</v>
      </c>
      <c r="Z604" s="72"/>
    </row>
    <row r="605" spans="2:26" ht="14.25">
      <c r="B605" s="76" t="s">
        <v>80</v>
      </c>
      <c r="M605" s="72"/>
      <c r="N605" s="71"/>
      <c r="O605" s="76" t="s">
        <v>80</v>
      </c>
      <c r="Z605" s="72"/>
    </row>
    <row r="606" spans="2:26" ht="18.75">
      <c r="B606" s="70" t="s">
        <v>81</v>
      </c>
      <c r="D606" s="75">
        <f>'Oceny I sem_str 128'!$Z$35</f>
        <v>0</v>
      </c>
      <c r="E606" s="70" t="s">
        <v>82</v>
      </c>
      <c r="H606" s="75">
        <f>'Oceny I sem_str 128'!$AA$35</f>
        <v>0</v>
      </c>
      <c r="I606" s="70" t="s">
        <v>83</v>
      </c>
      <c r="K606" s="75">
        <f>'Oceny I sem_str 128'!$AB$35</f>
        <v>0</v>
      </c>
      <c r="M606" s="72"/>
      <c r="N606" s="71"/>
      <c r="O606" s="70" t="s">
        <v>81</v>
      </c>
      <c r="Q606" s="75">
        <f>'Oceny I sem_str 128'!$Z$36</f>
        <v>0</v>
      </c>
      <c r="R606" s="70" t="s">
        <v>82</v>
      </c>
      <c r="U606" s="75">
        <f>'Oceny I sem_str 128'!$AA$36</f>
        <v>0</v>
      </c>
      <c r="V606" s="70" t="s">
        <v>83</v>
      </c>
      <c r="X606" s="75">
        <f>'Oceny I sem_str 128'!$AB$36</f>
        <v>0</v>
      </c>
      <c r="Z606" s="72"/>
    </row>
    <row r="607" spans="6:26" ht="13.5" customHeight="1">
      <c r="F607" s="75"/>
      <c r="M607" s="72"/>
      <c r="N607" s="71"/>
      <c r="S607" s="75"/>
      <c r="Z607" s="72"/>
    </row>
    <row r="608" spans="2:26" ht="18.75">
      <c r="B608" s="70" t="s">
        <v>37</v>
      </c>
      <c r="E608" s="87">
        <f>'Oceny I sem_str 128'!$AD$35</f>
        <v>0</v>
      </c>
      <c r="F608" s="75"/>
      <c r="M608" s="72"/>
      <c r="N608" s="71"/>
      <c r="O608" s="70" t="s">
        <v>37</v>
      </c>
      <c r="R608" s="87">
        <f>'Oceny I sem_str 128'!$AD$36</f>
        <v>0</v>
      </c>
      <c r="S608" s="75"/>
      <c r="Z608" s="72"/>
    </row>
    <row r="609" spans="13:26" ht="11.25" customHeight="1">
      <c r="M609" s="72"/>
      <c r="N609" s="71"/>
      <c r="Z609" s="72"/>
    </row>
    <row r="610" spans="2:26" ht="14.25">
      <c r="B610" s="70" t="s">
        <v>84</v>
      </c>
      <c r="I610" s="70" t="s">
        <v>85</v>
      </c>
      <c r="M610" s="72"/>
      <c r="N610" s="71"/>
      <c r="O610" s="70" t="s">
        <v>84</v>
      </c>
      <c r="V610" s="70" t="s">
        <v>85</v>
      </c>
      <c r="Z610" s="72"/>
    </row>
    <row r="611" spans="2:26" ht="16.5">
      <c r="B611" s="80">
        <f>Instrukcja!$I$1</f>
        <v>0</v>
      </c>
      <c r="I611" s="80">
        <f>Instrukcja!$D$1</f>
        <v>0</v>
      </c>
      <c r="M611" s="72"/>
      <c r="N611" s="71"/>
      <c r="O611" s="80">
        <f>Instrukcja!$I$1</f>
        <v>0</v>
      </c>
      <c r="V611" s="80">
        <f>Instrukcja!$D$1</f>
        <v>0</v>
      </c>
      <c r="Z611" s="72"/>
    </row>
    <row r="612" spans="1:26" ht="12" customHeight="1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3"/>
      <c r="N612" s="81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3"/>
    </row>
    <row r="613" spans="13:26" ht="14.25">
      <c r="M613" s="72"/>
      <c r="N613" s="71"/>
      <c r="Z613" s="72"/>
    </row>
    <row r="614" spans="13:26" ht="14.25">
      <c r="M614" s="72"/>
      <c r="N614" s="71"/>
      <c r="Z614" s="72"/>
    </row>
    <row r="615" spans="1:26" ht="16.5">
      <c r="A615" s="74">
        <f>Instrukcja!$D$12</f>
        <v>0</v>
      </c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>
        <f>Instrukcja!$D$12</f>
        <v>0</v>
      </c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6.5">
      <c r="A616" s="74">
        <f>Instrukcja!$D$13</f>
        <v>0</v>
      </c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>
        <f>Instrukcja!$D$13</f>
        <v>0</v>
      </c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6.5">
      <c r="A617" s="74">
        <f>Instrukcja!$D$14</f>
        <v>0</v>
      </c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>
        <f>Instrukcja!$D$14</f>
        <v>0</v>
      </c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3:26" ht="18" customHeight="1">
      <c r="M618" s="72"/>
      <c r="N618" s="71"/>
      <c r="Z618" s="72"/>
    </row>
    <row r="619" spans="2:26" ht="18.75">
      <c r="B619" s="70" t="s">
        <v>72</v>
      </c>
      <c r="C619" s="75">
        <f>'Dane uczniów_str  6'!$B$37</f>
        <v>0</v>
      </c>
      <c r="G619" s="75">
        <f>'Dane uczniów_str  6'!$C$37</f>
        <v>0</v>
      </c>
      <c r="M619" s="72"/>
      <c r="N619" s="71"/>
      <c r="O619" s="70" t="s">
        <v>72</v>
      </c>
      <c r="P619" s="75">
        <f>'Dane uczniów_str  6'!$B$38</f>
        <v>0</v>
      </c>
      <c r="T619" s="75">
        <f>'Dane uczniów_str  6'!$C$38</f>
        <v>0</v>
      </c>
      <c r="Z619" s="72"/>
    </row>
    <row r="620" spans="3:26" ht="18.75">
      <c r="C620" s="75"/>
      <c r="G620" s="75"/>
      <c r="M620" s="72"/>
      <c r="N620" s="71"/>
      <c r="P620" s="75"/>
      <c r="T620" s="75"/>
      <c r="Z620" s="72"/>
    </row>
    <row r="621" spans="2:26" ht="18.75">
      <c r="B621" s="70" t="s">
        <v>73</v>
      </c>
      <c r="E621" s="75">
        <f>Instrukcja!$G$1</f>
        <v>0</v>
      </c>
      <c r="G621" s="70" t="s">
        <v>74</v>
      </c>
      <c r="K621" s="75">
        <f>'Dane uczniów_str  6'!$A$37</f>
        <v>35</v>
      </c>
      <c r="M621" s="72"/>
      <c r="N621" s="71"/>
      <c r="O621" s="70" t="s">
        <v>73</v>
      </c>
      <c r="R621" s="75">
        <f>Instrukcja!$G$1</f>
        <v>0</v>
      </c>
      <c r="T621" s="70" t="s">
        <v>74</v>
      </c>
      <c r="X621" s="75">
        <f>'Dane uczniów_str  6'!$A$38</f>
        <v>36</v>
      </c>
      <c r="Z621" s="72"/>
    </row>
    <row r="622" spans="3:26" ht="14.25">
      <c r="C622" s="76" t="s">
        <v>75</v>
      </c>
      <c r="F622" s="76">
        <f>IF('Oceny I sem_str 128'!$D$37="","-",'Oceny I sem_str 128'!$D$37)</f>
        <v>0</v>
      </c>
      <c r="M622" s="72"/>
      <c r="N622" s="71"/>
      <c r="P622" s="76" t="s">
        <v>75</v>
      </c>
      <c r="S622" s="76">
        <f>IF('Oceny I sem_str 128'!$D$38="","-",'Oceny I sem_str 128'!$D$38)</f>
        <v>0</v>
      </c>
      <c r="Z622" s="72"/>
    </row>
    <row r="623" spans="3:26" ht="14.25">
      <c r="C623" s="76">
        <f>'Oceny I sem_str 128'!$E$2</f>
        <v>0</v>
      </c>
      <c r="F623" s="77">
        <f>IF('Oceny I sem_str 128'!$E$37="","-",'Oceny I sem_str 128'!$E$37)</f>
        <v>0</v>
      </c>
      <c r="G623" s="76">
        <f aca="true" t="shared" si="34" ref="G623:G637">IF(F623=6,"celujący",IF(F623=5,"bardzo dobry",IF(F623=4,"dobry",IF(F623=3,"dostateczny",IF(F623=2,"dopuszczający",IF(F623=1,"niedostateczny","-"))))))</f>
        <v>0</v>
      </c>
      <c r="M623" s="72"/>
      <c r="N623" s="71"/>
      <c r="P623" s="76">
        <f>'Oceny I sem_str 128'!$E$2</f>
        <v>0</v>
      </c>
      <c r="S623" s="77">
        <f>IF('Oceny I sem_str 128'!$E$38="","-",'Oceny I sem_str 128'!$E$38)</f>
        <v>0</v>
      </c>
      <c r="T623" s="76">
        <f aca="true" t="shared" si="35" ref="T623:T637">IF(S623=6,"celujący",IF(S623=5,"bardzo dobry",IF(S623=4,"dobry",IF(S623=3,"dostateczny",IF(S623=2,"dopuszczający",IF(S623=1,"niedostateczny","-"))))))</f>
        <v>0</v>
      </c>
      <c r="Z623" s="72"/>
    </row>
    <row r="624" spans="3:26" ht="14.25">
      <c r="C624" s="76">
        <f>'Oceny I sem_str 128'!$F$2</f>
        <v>0</v>
      </c>
      <c r="F624" s="77">
        <f>IF('Oceny I sem_str 128'!$F$37="","-",'Oceny I sem_str 128'!$F$37)</f>
        <v>0</v>
      </c>
      <c r="G624" s="76">
        <f t="shared" si="34"/>
        <v>0</v>
      </c>
      <c r="M624" s="72"/>
      <c r="N624" s="71"/>
      <c r="P624" s="76">
        <f>'Oceny I sem_str 128'!$F$2</f>
        <v>0</v>
      </c>
      <c r="S624" s="77">
        <f>IF('Oceny I sem_str 128'!$F$38="","-",'Oceny I sem_str 128'!$F$38)</f>
        <v>0</v>
      </c>
      <c r="T624" s="76">
        <f t="shared" si="35"/>
        <v>0</v>
      </c>
      <c r="Z624" s="72"/>
    </row>
    <row r="625" spans="3:26" ht="14.25">
      <c r="C625" s="76">
        <f>'Oceny I sem_str 128'!$G$2</f>
        <v>0</v>
      </c>
      <c r="F625" s="77">
        <f>IF('Oceny I sem_str 128'!$G$37="","-",'Oceny I sem_str 128'!$G$37)</f>
        <v>0</v>
      </c>
      <c r="G625" s="76">
        <f t="shared" si="34"/>
        <v>0</v>
      </c>
      <c r="M625" s="72"/>
      <c r="N625" s="71"/>
      <c r="P625" s="76">
        <f>'Oceny I sem_str 128'!$G$2</f>
        <v>0</v>
      </c>
      <c r="S625" s="77">
        <f>IF('Oceny I sem_str 128'!$G$38="","-",'Oceny I sem_str 128'!$G$38)</f>
        <v>0</v>
      </c>
      <c r="T625" s="76">
        <f t="shared" si="35"/>
        <v>0</v>
      </c>
      <c r="Z625" s="72"/>
    </row>
    <row r="626" spans="3:26" ht="14.25">
      <c r="C626" s="76">
        <f>'Oceny I sem_str 128'!$H$2</f>
        <v>0</v>
      </c>
      <c r="F626" s="77">
        <f>IF('Oceny I sem_str 128'!$H$37="","-",'Oceny I sem_str 128'!$H$37)</f>
        <v>0</v>
      </c>
      <c r="G626" s="76">
        <f t="shared" si="34"/>
        <v>0</v>
      </c>
      <c r="M626" s="72"/>
      <c r="N626" s="71"/>
      <c r="P626" s="76">
        <f>'Oceny I sem_str 128'!$H$2</f>
        <v>0</v>
      </c>
      <c r="S626" s="77">
        <f>IF('Oceny I sem_str 128'!$H$38="","-",'Oceny I sem_str 128'!$H$38)</f>
        <v>0</v>
      </c>
      <c r="T626" s="76">
        <f t="shared" si="35"/>
        <v>0</v>
      </c>
      <c r="Z626" s="72"/>
    </row>
    <row r="627" spans="3:26" ht="14.25">
      <c r="C627" s="76">
        <f>'Oceny I sem_str 128'!$I$2</f>
        <v>0</v>
      </c>
      <c r="F627" s="77">
        <f>IF('Oceny I sem_str 128'!$I$37="","-",'Oceny I sem_str 128'!$I$37)</f>
        <v>0</v>
      </c>
      <c r="G627" s="76">
        <f t="shared" si="34"/>
        <v>0</v>
      </c>
      <c r="M627" s="72"/>
      <c r="N627" s="71"/>
      <c r="P627" s="76">
        <f>'Oceny I sem_str 128'!$I$2</f>
        <v>0</v>
      </c>
      <c r="S627" s="77">
        <f>IF('Oceny I sem_str 128'!$I$38="","-",'Oceny I sem_str 128'!$I$38)</f>
        <v>0</v>
      </c>
      <c r="T627" s="76">
        <f t="shared" si="35"/>
        <v>0</v>
      </c>
      <c r="Z627" s="72"/>
    </row>
    <row r="628" spans="3:26" ht="14.25">
      <c r="C628" s="76">
        <f>'Oceny I sem_str 128'!$J$2</f>
        <v>0</v>
      </c>
      <c r="F628" s="77">
        <f>IF('Oceny I sem_str 128'!$J$37="","-",'Oceny I sem_str 128'!$J$37)</f>
        <v>0</v>
      </c>
      <c r="G628" s="76">
        <f t="shared" si="34"/>
        <v>0</v>
      </c>
      <c r="M628" s="72"/>
      <c r="N628" s="71"/>
      <c r="P628" s="76">
        <f>'Oceny I sem_str 128'!$J$2</f>
        <v>0</v>
      </c>
      <c r="S628" s="77">
        <f>IF('Oceny I sem_str 128'!$J$38="","-",'Oceny I sem_str 128'!$J$38)</f>
        <v>0</v>
      </c>
      <c r="T628" s="76">
        <f t="shared" si="35"/>
        <v>0</v>
      </c>
      <c r="Z628" s="72"/>
    </row>
    <row r="629" spans="3:26" ht="14.25">
      <c r="C629" s="76">
        <f>'Oceny I sem_str 128'!$K$2</f>
        <v>0</v>
      </c>
      <c r="F629" s="77">
        <f>IF('Oceny I sem_str 128'!$K$37="","-",'Oceny I sem_str 128'!$K$37)</f>
        <v>0</v>
      </c>
      <c r="G629" s="76">
        <f t="shared" si="34"/>
        <v>0</v>
      </c>
      <c r="M629" s="72"/>
      <c r="N629" s="71"/>
      <c r="P629" s="76">
        <f>'Oceny I sem_str 128'!$K$2</f>
        <v>0</v>
      </c>
      <c r="S629" s="77">
        <f>IF('Oceny I sem_str 128'!$K$38="","-",'Oceny I sem_str 128'!$K$38)</f>
        <v>0</v>
      </c>
      <c r="T629" s="76">
        <f t="shared" si="35"/>
        <v>0</v>
      </c>
      <c r="Z629" s="72"/>
    </row>
    <row r="630" spans="3:26" ht="14.25">
      <c r="C630" s="76">
        <f>'Oceny I sem_str 128'!$L$2</f>
        <v>0</v>
      </c>
      <c r="F630" s="77">
        <f>IF('Oceny I sem_str 128'!$L$37="","-",'Oceny I sem_str 128'!$L$37)</f>
        <v>0</v>
      </c>
      <c r="G630" s="76">
        <f t="shared" si="34"/>
        <v>0</v>
      </c>
      <c r="M630" s="72"/>
      <c r="N630" s="71"/>
      <c r="P630" s="76">
        <f>'Oceny I sem_str 128'!$L$2</f>
        <v>0</v>
      </c>
      <c r="S630" s="77">
        <f>IF('Oceny I sem_str 128'!$L$38="","-",'Oceny I sem_str 128'!$L$38)</f>
        <v>0</v>
      </c>
      <c r="T630" s="76">
        <f t="shared" si="35"/>
        <v>0</v>
      </c>
      <c r="Z630" s="72"/>
    </row>
    <row r="631" spans="3:26" ht="14.25">
      <c r="C631" s="76">
        <f>'Oceny I sem_str 128'!$M$2</f>
        <v>0</v>
      </c>
      <c r="F631" s="77">
        <f>IF('Oceny I sem_str 128'!$M$37="","-",'Oceny I sem_str 128'!$M$37)</f>
        <v>0</v>
      </c>
      <c r="G631" s="76">
        <f t="shared" si="34"/>
        <v>0</v>
      </c>
      <c r="M631" s="72"/>
      <c r="N631" s="71"/>
      <c r="P631" s="76">
        <f>'Oceny I sem_str 128'!$M$2</f>
        <v>0</v>
      </c>
      <c r="S631" s="77">
        <f>IF('Oceny I sem_str 128'!$M$38="","-",'Oceny I sem_str 128'!$M$38)</f>
        <v>0</v>
      </c>
      <c r="T631" s="76">
        <f t="shared" si="35"/>
        <v>0</v>
      </c>
      <c r="Z631" s="72"/>
    </row>
    <row r="632" spans="3:26" ht="14.25">
      <c r="C632" s="76">
        <f>'Oceny I sem_str 128'!$N$2</f>
        <v>0</v>
      </c>
      <c r="F632" s="77">
        <f>IF('Oceny I sem_str 128'!$N$37="","-",'Oceny I sem_str 128'!$N$37)</f>
        <v>0</v>
      </c>
      <c r="G632" s="76">
        <f t="shared" si="34"/>
        <v>0</v>
      </c>
      <c r="M632" s="72"/>
      <c r="N632" s="71"/>
      <c r="P632" s="76">
        <f>'Oceny I sem_str 128'!$N$2</f>
        <v>0</v>
      </c>
      <c r="S632" s="77">
        <f>IF('Oceny I sem_str 128'!$N$38="","-",'Oceny I sem_str 128'!$N$38)</f>
        <v>0</v>
      </c>
      <c r="T632" s="76">
        <f t="shared" si="35"/>
        <v>0</v>
      </c>
      <c r="Z632" s="72"/>
    </row>
    <row r="633" spans="3:26" ht="14.25">
      <c r="C633" s="76">
        <f>'Oceny I sem_str 128'!$O$2</f>
        <v>0</v>
      </c>
      <c r="F633" s="77">
        <f>IF('Oceny I sem_str 128'!$O$37="","-",'Oceny I sem_str 128'!$O$37)</f>
        <v>0</v>
      </c>
      <c r="G633" s="76">
        <f t="shared" si="34"/>
        <v>0</v>
      </c>
      <c r="M633" s="72"/>
      <c r="N633" s="71"/>
      <c r="P633" s="76">
        <f>'Oceny I sem_str 128'!$O$2</f>
        <v>0</v>
      </c>
      <c r="S633" s="77">
        <f>IF('Oceny I sem_str 128'!$O$38="","-",'Oceny I sem_str 128'!$O$38)</f>
        <v>0</v>
      </c>
      <c r="T633" s="76">
        <f t="shared" si="35"/>
        <v>0</v>
      </c>
      <c r="Z633" s="72"/>
    </row>
    <row r="634" spans="3:26" ht="14.25">
      <c r="C634" s="76">
        <f>IF('Oceny I sem_str 128'!$P$2&lt;&gt;"",'Oceny I sem_str 128'!$P$2,"")</f>
        <v>0</v>
      </c>
      <c r="F634" s="77">
        <f>IF('Oceny I sem_str 128'!$P$37="","-",'Oceny I sem_str 128'!$P$37)</f>
        <v>0</v>
      </c>
      <c r="G634" s="76">
        <f t="shared" si="34"/>
        <v>0</v>
      </c>
      <c r="M634" s="72"/>
      <c r="N634" s="71"/>
      <c r="P634" s="76">
        <f>IF('Oceny I sem_str 128'!$P$2&lt;&gt;"",'Oceny I sem_str 128'!$P$2,"")</f>
        <v>0</v>
      </c>
      <c r="S634" s="77">
        <f>IF('Oceny I sem_str 128'!$P$38="","-",'Oceny I sem_str 128'!$P$38)</f>
        <v>0</v>
      </c>
      <c r="T634" s="76">
        <f t="shared" si="35"/>
        <v>0</v>
      </c>
      <c r="Z634" s="72"/>
    </row>
    <row r="635" spans="3:26" ht="14.25">
      <c r="C635" s="76">
        <f>IF('Oceny I sem_str 128'!$Q$2&lt;&gt;"",'Oceny I sem_str 128'!$Q$2,"")</f>
        <v>0</v>
      </c>
      <c r="F635" s="77">
        <f>IF('Oceny I sem_str 128'!$Q$37="","-",'Oceny I sem_str 128'!$Q$37)</f>
        <v>0</v>
      </c>
      <c r="G635" s="76">
        <f t="shared" si="34"/>
        <v>0</v>
      </c>
      <c r="M635" s="72"/>
      <c r="N635" s="71"/>
      <c r="P635" s="76">
        <f>IF('Oceny I sem_str 128'!$Q$2&lt;&gt;"",'Oceny I sem_str 128'!$Q$2,"")</f>
        <v>0</v>
      </c>
      <c r="S635" s="77">
        <f>IF('Oceny I sem_str 128'!$Q$38="","-",'Oceny I sem_str 128'!$Q$38)</f>
        <v>0</v>
      </c>
      <c r="T635" s="76">
        <f t="shared" si="35"/>
        <v>0</v>
      </c>
      <c r="Z635" s="72"/>
    </row>
    <row r="636" spans="3:26" ht="14.25">
      <c r="C636" s="76">
        <f>IF('Oceny I sem_str 128'!$R$2&lt;&gt;"",'Oceny I sem_str 128'!$R$2,"")</f>
        <v>0</v>
      </c>
      <c r="F636" s="77">
        <f>IF('Oceny I sem_str 128'!$R$37="","-",'Oceny I sem_str 128'!$R$37)</f>
        <v>0</v>
      </c>
      <c r="G636" s="76">
        <f t="shared" si="34"/>
        <v>0</v>
      </c>
      <c r="M636" s="72"/>
      <c r="N636" s="71"/>
      <c r="P636" s="76">
        <f>IF('Oceny I sem_str 128'!$R$2&lt;&gt;"",'Oceny I sem_str 128'!$R$2,"")</f>
        <v>0</v>
      </c>
      <c r="S636" s="77">
        <f>IF('Oceny I sem_str 128'!$R$38="","-",'Oceny I sem_str 128'!$R$38)</f>
        <v>0</v>
      </c>
      <c r="T636" s="76">
        <f t="shared" si="35"/>
        <v>0</v>
      </c>
      <c r="Z636" s="72"/>
    </row>
    <row r="637" spans="3:26" ht="14.25">
      <c r="C637" s="76">
        <f>IF('Oceny I sem_str 128'!$S$2&lt;&gt;"",'Oceny I sem_str 128'!$S$2,"")</f>
        <v>0</v>
      </c>
      <c r="F637" s="77">
        <f>IF('Oceny I sem_str 128'!$S$37="","-",'Oceny I sem_str 128'!$S$37)</f>
        <v>0</v>
      </c>
      <c r="G637" s="76">
        <f t="shared" si="34"/>
        <v>0</v>
      </c>
      <c r="M637" s="72"/>
      <c r="N637" s="71"/>
      <c r="P637" s="76">
        <f>IF('Oceny I sem_str 128'!$S$2&lt;&gt;"",'Oceny I sem_str 128'!$S$2,"")</f>
        <v>0</v>
      </c>
      <c r="S637" s="77">
        <f>IF('Oceny I sem_str 128'!$S$38="","-",'Oceny I sem_str 128'!$S$38)</f>
        <v>0</v>
      </c>
      <c r="T637" s="76">
        <f t="shared" si="35"/>
        <v>0</v>
      </c>
      <c r="Z637" s="72"/>
    </row>
    <row r="638" spans="5:26" ht="18.75">
      <c r="E638" s="70" t="s">
        <v>76</v>
      </c>
      <c r="H638" s="86">
        <f>'Oceny I sem_str 128'!$AC$37</f>
        <v>0</v>
      </c>
      <c r="I638" s="86"/>
      <c r="M638" s="72"/>
      <c r="N638" s="71"/>
      <c r="R638" s="70" t="s">
        <v>76</v>
      </c>
      <c r="U638" s="86">
        <f>'Oceny I sem_str 128'!$AC$38</f>
        <v>0</v>
      </c>
      <c r="V638" s="86"/>
      <c r="Z638" s="72"/>
    </row>
    <row r="639" spans="13:26" ht="9.75" customHeight="1">
      <c r="M639" s="72"/>
      <c r="N639" s="71"/>
      <c r="Z639" s="72"/>
    </row>
    <row r="640" spans="2:26" ht="18.75">
      <c r="B640" s="70" t="s">
        <v>77</v>
      </c>
      <c r="I640" s="75">
        <f>'Oceny I sem_str 128'!$Z$37+'Oceny I sem_str 128'!$AA$37</f>
        <v>0</v>
      </c>
      <c r="K640" s="70" t="s">
        <v>78</v>
      </c>
      <c r="M640" s="72"/>
      <c r="N640" s="71"/>
      <c r="O640" s="70" t="s">
        <v>79</v>
      </c>
      <c r="V640" s="75">
        <f>'Oceny I sem_str 128'!$Z$38+'Oceny I sem_str 128'!$AA$38</f>
        <v>0</v>
      </c>
      <c r="X640" s="70" t="s">
        <v>78</v>
      </c>
      <c r="Z640" s="72"/>
    </row>
    <row r="641" spans="2:26" ht="14.25">
      <c r="B641" s="76" t="s">
        <v>80</v>
      </c>
      <c r="M641" s="72"/>
      <c r="N641" s="71"/>
      <c r="O641" s="76" t="s">
        <v>80</v>
      </c>
      <c r="Z641" s="72"/>
    </row>
    <row r="642" spans="2:26" ht="18.75">
      <c r="B642" s="70" t="s">
        <v>81</v>
      </c>
      <c r="D642" s="75">
        <f>'Oceny I sem_str 128'!$Z$37</f>
        <v>0</v>
      </c>
      <c r="E642" s="70" t="s">
        <v>82</v>
      </c>
      <c r="H642" s="75">
        <f>'Oceny I sem_str 128'!$AA$37</f>
        <v>0</v>
      </c>
      <c r="I642" s="70" t="s">
        <v>83</v>
      </c>
      <c r="K642" s="75">
        <f>'Oceny I sem_str 128'!$AB$37</f>
        <v>0</v>
      </c>
      <c r="M642" s="72"/>
      <c r="N642" s="71"/>
      <c r="O642" s="70" t="s">
        <v>81</v>
      </c>
      <c r="Q642" s="75">
        <f>'Oceny I sem_str 128'!$Z$38</f>
        <v>0</v>
      </c>
      <c r="R642" s="70" t="s">
        <v>82</v>
      </c>
      <c r="U642" s="75">
        <f>'Oceny I sem_str 128'!$AA$38</f>
        <v>0</v>
      </c>
      <c r="V642" s="70" t="s">
        <v>83</v>
      </c>
      <c r="X642" s="75">
        <f>'Oceny I sem_str 128'!$AB$38</f>
        <v>0</v>
      </c>
      <c r="Z642" s="72"/>
    </row>
    <row r="643" spans="6:26" ht="13.5" customHeight="1">
      <c r="F643" s="75"/>
      <c r="M643" s="72"/>
      <c r="N643" s="71"/>
      <c r="S643" s="75"/>
      <c r="Z643" s="72"/>
    </row>
    <row r="644" spans="2:26" ht="18.75">
      <c r="B644" s="70" t="s">
        <v>37</v>
      </c>
      <c r="E644" s="87">
        <f>'Oceny I sem_str 128'!$AD$37</f>
        <v>0</v>
      </c>
      <c r="F644" s="75"/>
      <c r="M644" s="72"/>
      <c r="N644" s="71"/>
      <c r="O644" s="70" t="s">
        <v>37</v>
      </c>
      <c r="R644" s="87">
        <f>'Oceny I sem_str 128'!$AD$38</f>
        <v>0</v>
      </c>
      <c r="S644" s="75"/>
      <c r="Z644" s="72"/>
    </row>
    <row r="645" spans="13:26" ht="15" customHeight="1">
      <c r="M645" s="72"/>
      <c r="N645" s="71"/>
      <c r="Z645" s="72"/>
    </row>
    <row r="646" spans="2:26" ht="14.25">
      <c r="B646" s="70" t="s">
        <v>84</v>
      </c>
      <c r="I646" s="70" t="s">
        <v>85</v>
      </c>
      <c r="M646" s="72"/>
      <c r="N646" s="71"/>
      <c r="O646" s="70" t="s">
        <v>84</v>
      </c>
      <c r="V646" s="70" t="s">
        <v>85</v>
      </c>
      <c r="Z646" s="72"/>
    </row>
    <row r="647" spans="2:26" ht="16.5">
      <c r="B647" s="80">
        <f>Instrukcja!$I$1</f>
        <v>0</v>
      </c>
      <c r="I647" s="80">
        <f>Instrukcja!$D$1</f>
        <v>0</v>
      </c>
      <c r="M647" s="72"/>
      <c r="N647" s="71"/>
      <c r="O647" s="80">
        <f>Instrukcja!$I$1</f>
        <v>0</v>
      </c>
      <c r="V647" s="80">
        <f>Instrukcja!$D$1</f>
        <v>0</v>
      </c>
      <c r="Z647" s="72"/>
    </row>
    <row r="648" spans="1:26" ht="12" customHeight="1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3"/>
      <c r="N648" s="81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3"/>
    </row>
    <row r="649" spans="13:26" ht="14.25">
      <c r="M649" s="72"/>
      <c r="N649" s="71"/>
      <c r="Z649" s="72"/>
    </row>
    <row r="650" spans="13:26" ht="14.25">
      <c r="M650" s="72"/>
      <c r="N650" s="71"/>
      <c r="Z650" s="72"/>
    </row>
    <row r="651" spans="1:26" ht="16.5">
      <c r="A651" s="74">
        <f>Instrukcja!$D$12</f>
        <v>0</v>
      </c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>
        <f>Instrukcja!$D$12</f>
        <v>0</v>
      </c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6.5">
      <c r="A652" s="74">
        <f>Instrukcja!$D$13</f>
        <v>0</v>
      </c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>
        <f>Instrukcja!$D$13</f>
        <v>0</v>
      </c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6.5">
      <c r="A653" s="74">
        <f>Instrukcja!$D$14</f>
        <v>0</v>
      </c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>
        <f>Instrukcja!$D$14</f>
        <v>0</v>
      </c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3:26" ht="14.25" customHeight="1">
      <c r="M654" s="72"/>
      <c r="N654" s="71"/>
      <c r="Z654" s="72"/>
    </row>
    <row r="655" spans="2:26" ht="18.75">
      <c r="B655" s="70" t="s">
        <v>72</v>
      </c>
      <c r="C655" s="75">
        <f>'Dane uczniów_str  6'!$B$39</f>
        <v>0</v>
      </c>
      <c r="G655" s="75">
        <f>'Dane uczniów_str  6'!$C$39</f>
        <v>0</v>
      </c>
      <c r="M655" s="72"/>
      <c r="N655" s="71"/>
      <c r="O655" s="70" t="s">
        <v>72</v>
      </c>
      <c r="P655" s="75">
        <f>'Dane uczniów_str  6'!$B$40</f>
        <v>0</v>
      </c>
      <c r="T655" s="75">
        <f>'Dane uczniów_str  6'!$C$40</f>
        <v>0</v>
      </c>
      <c r="Z655" s="72"/>
    </row>
    <row r="656" spans="3:26" ht="18.75">
      <c r="C656" s="75"/>
      <c r="G656" s="75"/>
      <c r="M656" s="72"/>
      <c r="N656" s="71"/>
      <c r="P656" s="75"/>
      <c r="T656" s="75"/>
      <c r="Z656" s="72"/>
    </row>
    <row r="657" spans="2:26" ht="18.75">
      <c r="B657" s="70" t="s">
        <v>73</v>
      </c>
      <c r="E657" s="75">
        <f>Instrukcja!$G$1</f>
        <v>0</v>
      </c>
      <c r="G657" s="70" t="s">
        <v>74</v>
      </c>
      <c r="K657" s="75">
        <f>'Dane uczniów_str  6'!$A$39</f>
        <v>37</v>
      </c>
      <c r="M657" s="72"/>
      <c r="N657" s="71"/>
      <c r="O657" s="70" t="s">
        <v>73</v>
      </c>
      <c r="R657" s="75">
        <f>Instrukcja!$G$1</f>
        <v>0</v>
      </c>
      <c r="T657" s="70" t="s">
        <v>74</v>
      </c>
      <c r="X657" s="75">
        <f>'Dane uczniów_str  6'!$A$40</f>
        <v>38</v>
      </c>
      <c r="Z657" s="72"/>
    </row>
    <row r="658" spans="3:26" ht="14.25">
      <c r="C658" s="76" t="s">
        <v>75</v>
      </c>
      <c r="F658" s="76">
        <f>IF('Oceny I sem_str 128'!$D$39="","-",'Oceny I sem_str 128'!$D$39)</f>
        <v>0</v>
      </c>
      <c r="M658" s="72"/>
      <c r="N658" s="71"/>
      <c r="P658" s="76" t="s">
        <v>75</v>
      </c>
      <c r="S658" s="76">
        <f>IF('Oceny I sem_str 128'!$D$40="","-",'Oceny I sem_str 128'!$D$40)</f>
        <v>0</v>
      </c>
      <c r="Z658" s="72"/>
    </row>
    <row r="659" spans="3:26" ht="14.25">
      <c r="C659" s="76">
        <f>'Oceny I sem_str 128'!$E$2</f>
        <v>0</v>
      </c>
      <c r="F659" s="77">
        <f>IF('Oceny I sem_str 128'!$E$39="","-",'Oceny I sem_str 128'!$E$39)</f>
        <v>0</v>
      </c>
      <c r="G659" s="76">
        <f aca="true" t="shared" si="36" ref="G659:G673">IF(F659=6,"celujący",IF(F659=5,"bardzo dobry",IF(F659=4,"dobry",IF(F659=3,"dostateczny",IF(F659=2,"dopuszczający",IF(F659=1,"niedostateczny","-"))))))</f>
        <v>0</v>
      </c>
      <c r="M659" s="72"/>
      <c r="N659" s="71"/>
      <c r="P659" s="76">
        <f>'Oceny I sem_str 128'!$E$2</f>
        <v>0</v>
      </c>
      <c r="S659" s="77">
        <f>IF('Oceny I sem_str 128'!$E$40="","-",'Oceny I sem_str 128'!$E$40)</f>
        <v>0</v>
      </c>
      <c r="T659" s="76">
        <f aca="true" t="shared" si="37" ref="T659:T673">IF(S659=6,"celujący",IF(S659=5,"bardzo dobry",IF(S659=4,"dobry",IF(S659=3,"dostateczny",IF(S659=2,"dopuszczający",IF(S659=1,"niedostateczny","-"))))))</f>
        <v>0</v>
      </c>
      <c r="Z659" s="72"/>
    </row>
    <row r="660" spans="3:26" ht="14.25">
      <c r="C660" s="76">
        <f>'Oceny I sem_str 128'!$F$2</f>
        <v>0</v>
      </c>
      <c r="F660" s="77">
        <f>IF('Oceny I sem_str 128'!$F$39="","-",'Oceny I sem_str 128'!$F$39)</f>
        <v>0</v>
      </c>
      <c r="G660" s="76">
        <f t="shared" si="36"/>
        <v>0</v>
      </c>
      <c r="M660" s="72"/>
      <c r="N660" s="71"/>
      <c r="P660" s="76">
        <f>'Oceny I sem_str 128'!$F$2</f>
        <v>0</v>
      </c>
      <c r="S660" s="77">
        <f>IF('Oceny I sem_str 128'!$F$40="","-",'Oceny I sem_str 128'!$F$40)</f>
        <v>0</v>
      </c>
      <c r="T660" s="76">
        <f t="shared" si="37"/>
        <v>0</v>
      </c>
      <c r="Z660" s="72"/>
    </row>
    <row r="661" spans="3:26" ht="14.25">
      <c r="C661" s="76">
        <f>'Oceny I sem_str 128'!$G$2</f>
        <v>0</v>
      </c>
      <c r="F661" s="77">
        <f>IF('Oceny I sem_str 128'!$G$39="","-",'Oceny I sem_str 128'!$G$39)</f>
        <v>0</v>
      </c>
      <c r="G661" s="76">
        <f t="shared" si="36"/>
        <v>0</v>
      </c>
      <c r="M661" s="72"/>
      <c r="N661" s="71"/>
      <c r="P661" s="76">
        <f>'Oceny I sem_str 128'!$G$2</f>
        <v>0</v>
      </c>
      <c r="S661" s="77">
        <f>IF('Oceny I sem_str 128'!$G$40="","-",'Oceny I sem_str 128'!$G$40)</f>
        <v>0</v>
      </c>
      <c r="T661" s="76">
        <f t="shared" si="37"/>
        <v>0</v>
      </c>
      <c r="Z661" s="72"/>
    </row>
    <row r="662" spans="3:26" ht="14.25">
      <c r="C662" s="76">
        <f>'Oceny I sem_str 128'!$H$2</f>
        <v>0</v>
      </c>
      <c r="F662" s="77">
        <f>IF('Oceny I sem_str 128'!$H$39="","-",'Oceny I sem_str 128'!$H$39)</f>
        <v>0</v>
      </c>
      <c r="G662" s="76">
        <f t="shared" si="36"/>
        <v>0</v>
      </c>
      <c r="M662" s="72"/>
      <c r="N662" s="71"/>
      <c r="P662" s="76">
        <f>'Oceny I sem_str 128'!$H$2</f>
        <v>0</v>
      </c>
      <c r="S662" s="77">
        <f>IF('Oceny I sem_str 128'!$H$40="","-",'Oceny I sem_str 128'!$H$40)</f>
        <v>0</v>
      </c>
      <c r="T662" s="76">
        <f t="shared" si="37"/>
        <v>0</v>
      </c>
      <c r="Z662" s="72"/>
    </row>
    <row r="663" spans="3:26" ht="14.25">
      <c r="C663" s="76">
        <f>'Oceny I sem_str 128'!$I$2</f>
        <v>0</v>
      </c>
      <c r="F663" s="77">
        <f>IF('Oceny I sem_str 128'!$I$39="","-",'Oceny I sem_str 128'!$I$39)</f>
        <v>0</v>
      </c>
      <c r="G663" s="76">
        <f t="shared" si="36"/>
        <v>0</v>
      </c>
      <c r="M663" s="72"/>
      <c r="N663" s="71"/>
      <c r="P663" s="76">
        <f>'Oceny I sem_str 128'!$I$2</f>
        <v>0</v>
      </c>
      <c r="S663" s="77">
        <f>IF('Oceny I sem_str 128'!$I$40="","-",'Oceny I sem_str 128'!$I$40)</f>
        <v>0</v>
      </c>
      <c r="T663" s="76">
        <f t="shared" si="37"/>
        <v>0</v>
      </c>
      <c r="Z663" s="72"/>
    </row>
    <row r="664" spans="3:26" ht="14.25">
      <c r="C664" s="76">
        <f>'Oceny I sem_str 128'!$J$2</f>
        <v>0</v>
      </c>
      <c r="F664" s="77">
        <f>IF('Oceny I sem_str 128'!$J$39="","-",'Oceny I sem_str 128'!$J$39)</f>
        <v>0</v>
      </c>
      <c r="G664" s="76">
        <f t="shared" si="36"/>
        <v>0</v>
      </c>
      <c r="M664" s="72"/>
      <c r="N664" s="71"/>
      <c r="P664" s="76">
        <f>'Oceny I sem_str 128'!$J$2</f>
        <v>0</v>
      </c>
      <c r="S664" s="77">
        <f>IF('Oceny I sem_str 128'!$J$40="","-",'Oceny I sem_str 128'!$J$40)</f>
        <v>0</v>
      </c>
      <c r="T664" s="76">
        <f t="shared" si="37"/>
        <v>0</v>
      </c>
      <c r="Z664" s="72"/>
    </row>
    <row r="665" spans="3:26" ht="14.25">
      <c r="C665" s="76">
        <f>'Oceny I sem_str 128'!$K$2</f>
        <v>0</v>
      </c>
      <c r="F665" s="77">
        <f>IF('Oceny I sem_str 128'!$K$39="","-",'Oceny I sem_str 128'!$K$39)</f>
        <v>0</v>
      </c>
      <c r="G665" s="76">
        <f t="shared" si="36"/>
        <v>0</v>
      </c>
      <c r="M665" s="72"/>
      <c r="N665" s="71"/>
      <c r="P665" s="76">
        <f>'Oceny I sem_str 128'!$K$2</f>
        <v>0</v>
      </c>
      <c r="S665" s="77">
        <f>IF('Oceny I sem_str 128'!$K$40="","-",'Oceny I sem_str 128'!$K$40)</f>
        <v>0</v>
      </c>
      <c r="T665" s="76">
        <f t="shared" si="37"/>
        <v>0</v>
      </c>
      <c r="Z665" s="72"/>
    </row>
    <row r="666" spans="3:26" ht="14.25">
      <c r="C666" s="76">
        <f>'Oceny I sem_str 128'!$L$2</f>
        <v>0</v>
      </c>
      <c r="F666" s="77">
        <f>IF('Oceny I sem_str 128'!$L$39="","-",'Oceny I sem_str 128'!$L$39)</f>
        <v>0</v>
      </c>
      <c r="G666" s="76">
        <f t="shared" si="36"/>
        <v>0</v>
      </c>
      <c r="M666" s="72"/>
      <c r="N666" s="71"/>
      <c r="P666" s="76">
        <f>'Oceny I sem_str 128'!$L$2</f>
        <v>0</v>
      </c>
      <c r="S666" s="77">
        <f>IF('Oceny I sem_str 128'!$L$40="","-",'Oceny I sem_str 128'!$L$40)</f>
        <v>0</v>
      </c>
      <c r="T666" s="76">
        <f t="shared" si="37"/>
        <v>0</v>
      </c>
      <c r="Z666" s="72"/>
    </row>
    <row r="667" spans="3:26" ht="14.25">
      <c r="C667" s="76">
        <f>'Oceny I sem_str 128'!$M$2</f>
        <v>0</v>
      </c>
      <c r="F667" s="77">
        <f>IF('Oceny I sem_str 128'!$M$39="","-",'Oceny I sem_str 128'!$M$39)</f>
        <v>0</v>
      </c>
      <c r="G667" s="76">
        <f t="shared" si="36"/>
        <v>0</v>
      </c>
      <c r="M667" s="72"/>
      <c r="N667" s="71"/>
      <c r="P667" s="76">
        <f>'Oceny I sem_str 128'!$M$2</f>
        <v>0</v>
      </c>
      <c r="S667" s="77">
        <f>IF('Oceny I sem_str 128'!$M$40="","-",'Oceny I sem_str 128'!$M$40)</f>
        <v>0</v>
      </c>
      <c r="T667" s="76">
        <f t="shared" si="37"/>
        <v>0</v>
      </c>
      <c r="Z667" s="72"/>
    </row>
    <row r="668" spans="3:26" ht="14.25">
      <c r="C668" s="76">
        <f>'Oceny I sem_str 128'!$N$2</f>
        <v>0</v>
      </c>
      <c r="F668" s="77">
        <f>IF('Oceny I sem_str 128'!$N$39="","-",'Oceny I sem_str 128'!$N$39)</f>
        <v>0</v>
      </c>
      <c r="G668" s="76">
        <f t="shared" si="36"/>
        <v>0</v>
      </c>
      <c r="M668" s="72"/>
      <c r="N668" s="71"/>
      <c r="P668" s="76">
        <f>'Oceny I sem_str 128'!$N$2</f>
        <v>0</v>
      </c>
      <c r="S668" s="77">
        <f>IF('Oceny I sem_str 128'!$N$40="","-",'Oceny I sem_str 128'!$N$40)</f>
        <v>0</v>
      </c>
      <c r="T668" s="76">
        <f t="shared" si="37"/>
        <v>0</v>
      </c>
      <c r="Z668" s="72"/>
    </row>
    <row r="669" spans="3:26" ht="14.25">
      <c r="C669" s="76">
        <f>'Oceny I sem_str 128'!$O$2</f>
        <v>0</v>
      </c>
      <c r="F669" s="77">
        <f>IF('Oceny I sem_str 128'!$O$39="","-",'Oceny I sem_str 128'!$O$39)</f>
        <v>0</v>
      </c>
      <c r="G669" s="76">
        <f t="shared" si="36"/>
        <v>0</v>
      </c>
      <c r="M669" s="72"/>
      <c r="N669" s="71"/>
      <c r="P669" s="76">
        <f>'Oceny I sem_str 128'!$O$2</f>
        <v>0</v>
      </c>
      <c r="S669" s="77">
        <f>IF('Oceny I sem_str 128'!$O$40="","-",'Oceny I sem_str 128'!$O$40)</f>
        <v>0</v>
      </c>
      <c r="T669" s="76">
        <f t="shared" si="37"/>
        <v>0</v>
      </c>
      <c r="Z669" s="72"/>
    </row>
    <row r="670" spans="3:26" ht="14.25">
      <c r="C670" s="76">
        <f>IF('Oceny I sem_str 128'!$P$2&lt;&gt;"",'Oceny I sem_str 128'!$P$2,"")</f>
        <v>0</v>
      </c>
      <c r="F670" s="77">
        <f>IF('Oceny I sem_str 128'!$P$39="","-",'Oceny I sem_str 128'!$P$39)</f>
        <v>0</v>
      </c>
      <c r="G670" s="76">
        <f t="shared" si="36"/>
        <v>0</v>
      </c>
      <c r="M670" s="72"/>
      <c r="N670" s="71"/>
      <c r="P670" s="76">
        <f>IF('Oceny I sem_str 128'!$P$2&lt;&gt;"",'Oceny I sem_str 128'!$P$2,"")</f>
        <v>0</v>
      </c>
      <c r="S670" s="77">
        <f>IF('Oceny I sem_str 128'!$P$40="","-",'Oceny I sem_str 128'!$P$40)</f>
        <v>0</v>
      </c>
      <c r="T670" s="76">
        <f t="shared" si="37"/>
        <v>0</v>
      </c>
      <c r="Z670" s="72"/>
    </row>
    <row r="671" spans="3:26" ht="14.25">
      <c r="C671" s="76">
        <f>IF('Oceny I sem_str 128'!$Q$2&lt;&gt;"",'Oceny I sem_str 128'!$Q$2,"")</f>
        <v>0</v>
      </c>
      <c r="F671" s="77">
        <f>IF('Oceny I sem_str 128'!$Q$39="","-",'Oceny I sem_str 128'!$Q$39)</f>
        <v>0</v>
      </c>
      <c r="G671" s="76">
        <f t="shared" si="36"/>
        <v>0</v>
      </c>
      <c r="M671" s="72"/>
      <c r="N671" s="71"/>
      <c r="P671" s="76">
        <f>IF('Oceny I sem_str 128'!$Q$2&lt;&gt;"",'Oceny I sem_str 128'!$Q$2,"")</f>
        <v>0</v>
      </c>
      <c r="S671" s="77">
        <f>IF('Oceny I sem_str 128'!$Q$40="","-",'Oceny I sem_str 128'!$Q$40)</f>
        <v>0</v>
      </c>
      <c r="T671" s="76">
        <f t="shared" si="37"/>
        <v>0</v>
      </c>
      <c r="Z671" s="72"/>
    </row>
    <row r="672" spans="3:26" ht="14.25">
      <c r="C672" s="76">
        <f>IF('Oceny I sem_str 128'!$R$2&lt;&gt;"",'Oceny I sem_str 128'!$R$2,"")</f>
        <v>0</v>
      </c>
      <c r="F672" s="77">
        <f>IF('Oceny I sem_str 128'!$R$39="","-",'Oceny I sem_str 128'!$R$39)</f>
        <v>0</v>
      </c>
      <c r="G672" s="76">
        <f t="shared" si="36"/>
        <v>0</v>
      </c>
      <c r="M672" s="72"/>
      <c r="N672" s="71"/>
      <c r="P672" s="76">
        <f>IF('Oceny I sem_str 128'!$R$2&lt;&gt;"",'Oceny I sem_str 128'!$R$2,"")</f>
        <v>0</v>
      </c>
      <c r="S672" s="77">
        <f>IF('Oceny I sem_str 128'!$R$40="","-",'Oceny I sem_str 128'!$R$40)</f>
        <v>0</v>
      </c>
      <c r="T672" s="76">
        <f t="shared" si="37"/>
        <v>0</v>
      </c>
      <c r="Z672" s="72"/>
    </row>
    <row r="673" spans="3:26" ht="14.25">
      <c r="C673" s="76">
        <f>IF('Oceny I sem_str 128'!$S$2&lt;&gt;"",'Oceny I sem_str 128'!$S$2,"")</f>
        <v>0</v>
      </c>
      <c r="F673" s="77">
        <f>IF('Oceny I sem_str 128'!$S$39="","-",'Oceny I sem_str 128'!$S$39)</f>
        <v>0</v>
      </c>
      <c r="G673" s="76">
        <f t="shared" si="36"/>
        <v>0</v>
      </c>
      <c r="M673" s="72"/>
      <c r="N673" s="71"/>
      <c r="P673" s="76">
        <f>IF('Oceny I sem_str 128'!$S$2&lt;&gt;"",'Oceny I sem_str 128'!$S$2,"")</f>
        <v>0</v>
      </c>
      <c r="S673" s="77">
        <f>IF('Oceny I sem_str 128'!$S$40="","-",'Oceny I sem_str 128'!$S$40)</f>
        <v>0</v>
      </c>
      <c r="T673" s="76">
        <f t="shared" si="37"/>
        <v>0</v>
      </c>
      <c r="Z673" s="72"/>
    </row>
    <row r="674" spans="5:26" ht="18.75">
      <c r="E674" s="70" t="s">
        <v>76</v>
      </c>
      <c r="H674" s="86">
        <f>'Oceny I sem_str 128'!$AC$39</f>
        <v>0</v>
      </c>
      <c r="I674" s="86"/>
      <c r="M674" s="72"/>
      <c r="N674" s="71"/>
      <c r="R674" s="70" t="s">
        <v>76</v>
      </c>
      <c r="U674" s="86">
        <f>'Oceny I sem_str 128'!$AC$40</f>
        <v>0</v>
      </c>
      <c r="V674" s="86"/>
      <c r="Z674" s="72"/>
    </row>
    <row r="675" spans="13:26" ht="11.25" customHeight="1">
      <c r="M675" s="72"/>
      <c r="N675" s="71"/>
      <c r="Z675" s="72"/>
    </row>
    <row r="676" spans="2:26" ht="18.75">
      <c r="B676" s="70" t="s">
        <v>77</v>
      </c>
      <c r="I676" s="75">
        <f>'Oceny I sem_str 128'!$Z$39+'Oceny I sem_str 128'!$AA$39</f>
        <v>0</v>
      </c>
      <c r="K676" s="70" t="s">
        <v>78</v>
      </c>
      <c r="M676" s="72"/>
      <c r="N676" s="71"/>
      <c r="O676" s="70" t="s">
        <v>79</v>
      </c>
      <c r="V676" s="75">
        <f>'Oceny I sem_str 128'!$Z$40+'Oceny I sem_str 128'!$AA$40</f>
        <v>0</v>
      </c>
      <c r="X676" s="70" t="s">
        <v>78</v>
      </c>
      <c r="Z676" s="72"/>
    </row>
    <row r="677" spans="2:26" ht="14.25">
      <c r="B677" s="76" t="s">
        <v>80</v>
      </c>
      <c r="M677" s="72"/>
      <c r="N677" s="71"/>
      <c r="O677" s="76" t="s">
        <v>80</v>
      </c>
      <c r="Z677" s="72"/>
    </row>
    <row r="678" spans="2:26" ht="18.75">
      <c r="B678" s="70" t="s">
        <v>81</v>
      </c>
      <c r="D678" s="75">
        <f>'Oceny I sem_str 128'!$Z$39</f>
        <v>0</v>
      </c>
      <c r="E678" s="70" t="s">
        <v>82</v>
      </c>
      <c r="H678" s="75">
        <f>'Oceny I sem_str 128'!$AA$39</f>
        <v>0</v>
      </c>
      <c r="I678" s="70" t="s">
        <v>83</v>
      </c>
      <c r="K678" s="75">
        <f>'Oceny I sem_str 128'!$AB$39</f>
        <v>0</v>
      </c>
      <c r="M678" s="72"/>
      <c r="N678" s="71"/>
      <c r="O678" s="70" t="s">
        <v>81</v>
      </c>
      <c r="Q678" s="75">
        <f>'Oceny I sem_str 128'!$Z$40</f>
        <v>0</v>
      </c>
      <c r="R678" s="70" t="s">
        <v>82</v>
      </c>
      <c r="U678" s="75">
        <f>'Oceny I sem_str 128'!$AA$40</f>
        <v>0</v>
      </c>
      <c r="V678" s="70" t="s">
        <v>83</v>
      </c>
      <c r="X678" s="75">
        <f>'Oceny I sem_str 128'!$AB$40</f>
        <v>0</v>
      </c>
      <c r="Z678" s="72"/>
    </row>
    <row r="679" spans="6:26" ht="13.5" customHeight="1">
      <c r="F679" s="75"/>
      <c r="M679" s="72"/>
      <c r="N679" s="71"/>
      <c r="S679" s="75"/>
      <c r="Z679" s="72"/>
    </row>
    <row r="680" spans="2:26" ht="18.75">
      <c r="B680" s="70" t="s">
        <v>37</v>
      </c>
      <c r="E680" s="87">
        <f>'Oceny I sem_str 128'!$AD$39</f>
        <v>0</v>
      </c>
      <c r="F680" s="75"/>
      <c r="M680" s="72"/>
      <c r="N680" s="71"/>
      <c r="O680" s="70" t="s">
        <v>37</v>
      </c>
      <c r="R680" s="87">
        <f>'Oceny I sem_str 128'!$AD$40</f>
        <v>0</v>
      </c>
      <c r="S680" s="75"/>
      <c r="Z680" s="72"/>
    </row>
    <row r="681" spans="13:26" ht="9" customHeight="1">
      <c r="M681" s="72"/>
      <c r="N681" s="71"/>
      <c r="Z681" s="72"/>
    </row>
    <row r="682" spans="2:26" ht="14.25">
      <c r="B682" s="70" t="s">
        <v>84</v>
      </c>
      <c r="I682" s="70" t="s">
        <v>85</v>
      </c>
      <c r="M682" s="72"/>
      <c r="N682" s="71"/>
      <c r="O682" s="70" t="s">
        <v>84</v>
      </c>
      <c r="V682" s="70" t="s">
        <v>85</v>
      </c>
      <c r="Z682" s="72"/>
    </row>
    <row r="683" spans="2:26" ht="16.5">
      <c r="B683" s="80">
        <f>Instrukcja!$I$1</f>
        <v>0</v>
      </c>
      <c r="I683" s="80">
        <f>Instrukcja!$D$1</f>
        <v>0</v>
      </c>
      <c r="M683" s="72"/>
      <c r="N683" s="71"/>
      <c r="O683" s="80">
        <f>Instrukcja!$I$1</f>
        <v>0</v>
      </c>
      <c r="V683" s="80">
        <f>Instrukcja!$D$1</f>
        <v>0</v>
      </c>
      <c r="Z683" s="72"/>
    </row>
    <row r="684" spans="1:26" ht="12" customHeight="1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3"/>
      <c r="N684" s="81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3"/>
    </row>
    <row r="685" spans="13:26" ht="14.25">
      <c r="M685" s="72"/>
      <c r="N685" s="71"/>
      <c r="Z685" s="72"/>
    </row>
    <row r="686" spans="13:26" ht="14.25">
      <c r="M686" s="72"/>
      <c r="N686" s="71"/>
      <c r="Z686" s="72"/>
    </row>
    <row r="687" spans="1:26" ht="16.5">
      <c r="A687" s="74">
        <f>Instrukcja!$D$12</f>
        <v>0</v>
      </c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>
        <f>Instrukcja!$D$12</f>
        <v>0</v>
      </c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6.5">
      <c r="A688" s="74">
        <f>Instrukcja!$D$13</f>
        <v>0</v>
      </c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>
        <f>Instrukcja!$D$13</f>
        <v>0</v>
      </c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6.5">
      <c r="A689" s="74">
        <f>Instrukcja!$D$14</f>
        <v>0</v>
      </c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>
        <f>Instrukcja!$D$14</f>
        <v>0</v>
      </c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3:26" ht="15" customHeight="1">
      <c r="M690" s="72"/>
      <c r="N690" s="71"/>
      <c r="Z690" s="72"/>
    </row>
    <row r="691" spans="2:26" ht="18.75">
      <c r="B691" s="70" t="s">
        <v>72</v>
      </c>
      <c r="C691" s="75">
        <f>'Dane uczniów_str  6'!$B$41</f>
        <v>0</v>
      </c>
      <c r="G691" s="75">
        <f>'Dane uczniów_str  6'!$C$41</f>
        <v>0</v>
      </c>
      <c r="M691" s="72"/>
      <c r="N691" s="71"/>
      <c r="O691" s="70" t="s">
        <v>72</v>
      </c>
      <c r="P691" s="75">
        <f>'Dane uczniów_str  6'!$B$42</f>
        <v>0</v>
      </c>
      <c r="T691" s="75">
        <f>'Dane uczniów_str  6'!$C$42</f>
        <v>0</v>
      </c>
      <c r="Z691" s="72"/>
    </row>
    <row r="692" spans="3:26" ht="18.75">
      <c r="C692" s="75"/>
      <c r="G692" s="75"/>
      <c r="M692" s="72"/>
      <c r="N692" s="71"/>
      <c r="P692" s="75"/>
      <c r="T692" s="75"/>
      <c r="Z692" s="72"/>
    </row>
    <row r="693" spans="2:26" ht="18.75">
      <c r="B693" s="70" t="s">
        <v>73</v>
      </c>
      <c r="E693" s="75">
        <f>Instrukcja!$G$1</f>
        <v>0</v>
      </c>
      <c r="G693" s="70" t="s">
        <v>74</v>
      </c>
      <c r="K693" s="75">
        <f>'Dane uczniów_str  6'!$A$41</f>
        <v>39</v>
      </c>
      <c r="M693" s="72"/>
      <c r="N693" s="71"/>
      <c r="O693" s="70" t="s">
        <v>73</v>
      </c>
      <c r="R693" s="75">
        <f>Instrukcja!$G$1</f>
        <v>0</v>
      </c>
      <c r="T693" s="70" t="s">
        <v>74</v>
      </c>
      <c r="X693" s="75">
        <f>'Dane uczniów_str  6'!$A$42</f>
        <v>40</v>
      </c>
      <c r="Z693" s="72"/>
    </row>
    <row r="694" spans="3:26" ht="14.25">
      <c r="C694" s="76" t="s">
        <v>75</v>
      </c>
      <c r="F694" s="76">
        <f>IF('Oceny I sem_str 128'!$D$41="","-",'Oceny I sem_str 128'!$D$41)</f>
        <v>0</v>
      </c>
      <c r="M694" s="72"/>
      <c r="N694" s="71"/>
      <c r="P694" s="76" t="s">
        <v>75</v>
      </c>
      <c r="S694" s="76">
        <f>IF('Oceny I sem_str 128'!$D$42="","-",'Oceny I sem_str 128'!$D$42)</f>
        <v>0</v>
      </c>
      <c r="Z694" s="72"/>
    </row>
    <row r="695" spans="3:26" ht="14.25">
      <c r="C695" s="76">
        <f>'Oceny I sem_str 128'!$E$2</f>
        <v>0</v>
      </c>
      <c r="F695" s="77">
        <f>IF('Oceny I sem_str 128'!$E$41="","-",'Oceny I sem_str 128'!$E$41)</f>
        <v>0</v>
      </c>
      <c r="G695" s="76">
        <f aca="true" t="shared" si="38" ref="G695:G709">IF(F695=6,"celujący",IF(F695=5,"bardzo dobry",IF(F695=4,"dobry",IF(F695=3,"dostateczny",IF(F695=2,"dopuszczający",IF(F695=1,"niedostateczny","-"))))))</f>
        <v>0</v>
      </c>
      <c r="M695" s="72"/>
      <c r="N695" s="71"/>
      <c r="P695" s="76">
        <f>'Oceny I sem_str 128'!$E$2</f>
        <v>0</v>
      </c>
      <c r="S695" s="77">
        <f>IF('Oceny I sem_str 128'!$E$42="","-",'Oceny I sem_str 128'!$E$42)</f>
        <v>0</v>
      </c>
      <c r="T695" s="76">
        <f aca="true" t="shared" si="39" ref="T695:T709">IF(S695=6,"celujący",IF(S695=5,"bardzo dobry",IF(S695=4,"dobry",IF(S695=3,"dostateczny",IF(S695=2,"dopuszczający",IF(S695=1,"niedostateczny","-"))))))</f>
        <v>0</v>
      </c>
      <c r="Z695" s="72"/>
    </row>
    <row r="696" spans="3:26" ht="14.25">
      <c r="C696" s="76">
        <f>'Oceny I sem_str 128'!$F$2</f>
        <v>0</v>
      </c>
      <c r="F696" s="77">
        <f>IF('Oceny I sem_str 128'!$F$41="","-",'Oceny I sem_str 128'!$F$41)</f>
        <v>0</v>
      </c>
      <c r="G696" s="76">
        <f t="shared" si="38"/>
        <v>0</v>
      </c>
      <c r="M696" s="72"/>
      <c r="N696" s="71"/>
      <c r="P696" s="76">
        <f>'Oceny I sem_str 128'!$F$2</f>
        <v>0</v>
      </c>
      <c r="S696" s="77">
        <f>IF('Oceny I sem_str 128'!$F$42="","-",'Oceny I sem_str 128'!$F$42)</f>
        <v>0</v>
      </c>
      <c r="T696" s="76">
        <f t="shared" si="39"/>
        <v>0</v>
      </c>
      <c r="Z696" s="72"/>
    </row>
    <row r="697" spans="3:26" ht="14.25">
      <c r="C697" s="76">
        <f>'Oceny I sem_str 128'!$G$2</f>
        <v>0</v>
      </c>
      <c r="F697" s="77">
        <f>IF('Oceny I sem_str 128'!$G$41="","-",'Oceny I sem_str 128'!$G$41)</f>
        <v>0</v>
      </c>
      <c r="G697" s="76">
        <f t="shared" si="38"/>
        <v>0</v>
      </c>
      <c r="M697" s="72"/>
      <c r="N697" s="71"/>
      <c r="P697" s="76">
        <f>'Oceny I sem_str 128'!$G$2</f>
        <v>0</v>
      </c>
      <c r="S697" s="77">
        <f>IF('Oceny I sem_str 128'!$G$42="","-",'Oceny I sem_str 128'!$G$42)</f>
        <v>0</v>
      </c>
      <c r="T697" s="76">
        <f t="shared" si="39"/>
        <v>0</v>
      </c>
      <c r="Z697" s="72"/>
    </row>
    <row r="698" spans="3:26" ht="14.25">
      <c r="C698" s="76">
        <f>'Oceny I sem_str 128'!$H$2</f>
        <v>0</v>
      </c>
      <c r="F698" s="77">
        <f>IF('Oceny I sem_str 128'!$H$41="","-",'Oceny I sem_str 128'!$H$41)</f>
        <v>0</v>
      </c>
      <c r="G698" s="76">
        <f t="shared" si="38"/>
        <v>0</v>
      </c>
      <c r="M698" s="72"/>
      <c r="N698" s="71"/>
      <c r="P698" s="76">
        <f>'Oceny I sem_str 128'!$H$2</f>
        <v>0</v>
      </c>
      <c r="S698" s="77">
        <f>IF('Oceny I sem_str 128'!$H$42="","-",'Oceny I sem_str 128'!$H$42)</f>
        <v>0</v>
      </c>
      <c r="T698" s="76">
        <f t="shared" si="39"/>
        <v>0</v>
      </c>
      <c r="Z698" s="72"/>
    </row>
    <row r="699" spans="3:26" ht="14.25">
      <c r="C699" s="76">
        <f>'Oceny I sem_str 128'!$I$2</f>
        <v>0</v>
      </c>
      <c r="F699" s="77">
        <f>IF('Oceny I sem_str 128'!$I$41="","-",'Oceny I sem_str 128'!$I$41)</f>
        <v>0</v>
      </c>
      <c r="G699" s="76">
        <f t="shared" si="38"/>
        <v>0</v>
      </c>
      <c r="M699" s="72"/>
      <c r="N699" s="71"/>
      <c r="P699" s="76">
        <f>'Oceny I sem_str 128'!$I$2</f>
        <v>0</v>
      </c>
      <c r="S699" s="77">
        <f>IF('Oceny I sem_str 128'!$I$42="","-",'Oceny I sem_str 128'!$I$42)</f>
        <v>0</v>
      </c>
      <c r="T699" s="76">
        <f t="shared" si="39"/>
        <v>0</v>
      </c>
      <c r="Z699" s="72"/>
    </row>
    <row r="700" spans="3:26" ht="14.25">
      <c r="C700" s="76">
        <f>'Oceny I sem_str 128'!$J$2</f>
        <v>0</v>
      </c>
      <c r="F700" s="77">
        <f>IF('Oceny I sem_str 128'!$J$41="","-",'Oceny I sem_str 128'!$J$41)</f>
        <v>0</v>
      </c>
      <c r="G700" s="76">
        <f t="shared" si="38"/>
        <v>0</v>
      </c>
      <c r="M700" s="72"/>
      <c r="N700" s="71"/>
      <c r="P700" s="76">
        <f>'Oceny I sem_str 128'!$J$2</f>
        <v>0</v>
      </c>
      <c r="S700" s="77">
        <f>IF('Oceny I sem_str 128'!$J$42="","-",'Oceny I sem_str 128'!$J$42)</f>
        <v>0</v>
      </c>
      <c r="T700" s="76">
        <f t="shared" si="39"/>
        <v>0</v>
      </c>
      <c r="Z700" s="72"/>
    </row>
    <row r="701" spans="3:26" ht="14.25">
      <c r="C701" s="76">
        <f>'Oceny I sem_str 128'!$K$2</f>
        <v>0</v>
      </c>
      <c r="F701" s="77">
        <f>IF('Oceny I sem_str 128'!$K$41="","-",'Oceny I sem_str 128'!$K$41)</f>
        <v>0</v>
      </c>
      <c r="G701" s="76">
        <f t="shared" si="38"/>
        <v>0</v>
      </c>
      <c r="M701" s="72"/>
      <c r="N701" s="71"/>
      <c r="P701" s="76">
        <f>'Oceny I sem_str 128'!$K$2</f>
        <v>0</v>
      </c>
      <c r="S701" s="77">
        <f>IF('Oceny I sem_str 128'!$K$42="","-",'Oceny I sem_str 128'!$K$42)</f>
        <v>0</v>
      </c>
      <c r="T701" s="76">
        <f t="shared" si="39"/>
        <v>0</v>
      </c>
      <c r="Z701" s="72"/>
    </row>
    <row r="702" spans="3:26" ht="14.25">
      <c r="C702" s="76">
        <f>'Oceny I sem_str 128'!$L$2</f>
        <v>0</v>
      </c>
      <c r="F702" s="77">
        <f>IF('Oceny I sem_str 128'!$L$41="","-",'Oceny I sem_str 128'!$L$41)</f>
        <v>0</v>
      </c>
      <c r="G702" s="76">
        <f t="shared" si="38"/>
        <v>0</v>
      </c>
      <c r="M702" s="72"/>
      <c r="N702" s="71"/>
      <c r="P702" s="76">
        <f>'Oceny I sem_str 128'!$L$2</f>
        <v>0</v>
      </c>
      <c r="S702" s="77">
        <f>IF('Oceny I sem_str 128'!$L$42="","-",'Oceny I sem_str 128'!$L$42)</f>
        <v>0</v>
      </c>
      <c r="T702" s="76">
        <f t="shared" si="39"/>
        <v>0</v>
      </c>
      <c r="Z702" s="72"/>
    </row>
    <row r="703" spans="3:26" ht="14.25">
      <c r="C703" s="76">
        <f>'Oceny I sem_str 128'!$M$2</f>
        <v>0</v>
      </c>
      <c r="F703" s="77">
        <f>IF('Oceny I sem_str 128'!$M$41="","-",'Oceny I sem_str 128'!$M$41)</f>
        <v>0</v>
      </c>
      <c r="G703" s="76">
        <f t="shared" si="38"/>
        <v>0</v>
      </c>
      <c r="M703" s="72"/>
      <c r="N703" s="71"/>
      <c r="P703" s="76">
        <f>'Oceny I sem_str 128'!$M$2</f>
        <v>0</v>
      </c>
      <c r="S703" s="77">
        <f>IF('Oceny I sem_str 128'!$M$42="","-",'Oceny I sem_str 128'!$M$42)</f>
        <v>0</v>
      </c>
      <c r="T703" s="76">
        <f t="shared" si="39"/>
        <v>0</v>
      </c>
      <c r="Z703" s="72"/>
    </row>
    <row r="704" spans="3:26" ht="14.25">
      <c r="C704" s="76">
        <f>'Oceny I sem_str 128'!$N$2</f>
        <v>0</v>
      </c>
      <c r="F704" s="77">
        <f>IF('Oceny I sem_str 128'!$N$41="","-",'Oceny I sem_str 128'!$N$41)</f>
        <v>0</v>
      </c>
      <c r="G704" s="76">
        <f t="shared" si="38"/>
        <v>0</v>
      </c>
      <c r="M704" s="72"/>
      <c r="N704" s="71"/>
      <c r="P704" s="76">
        <f>'Oceny I sem_str 128'!$N$2</f>
        <v>0</v>
      </c>
      <c r="S704" s="77">
        <f>IF('Oceny I sem_str 128'!$N$42="","-",'Oceny I sem_str 128'!$N$42)</f>
        <v>0</v>
      </c>
      <c r="T704" s="76">
        <f t="shared" si="39"/>
        <v>0</v>
      </c>
      <c r="Z704" s="72"/>
    </row>
    <row r="705" spans="3:26" ht="14.25">
      <c r="C705" s="76">
        <f>'Oceny I sem_str 128'!$O$2</f>
        <v>0</v>
      </c>
      <c r="F705" s="77">
        <f>IF('Oceny I sem_str 128'!$O$41="","-",'Oceny I sem_str 128'!$O$41)</f>
        <v>0</v>
      </c>
      <c r="G705" s="76">
        <f t="shared" si="38"/>
        <v>0</v>
      </c>
      <c r="M705" s="72"/>
      <c r="N705" s="71"/>
      <c r="P705" s="76">
        <f>'Oceny I sem_str 128'!$O$2</f>
        <v>0</v>
      </c>
      <c r="S705" s="77">
        <f>IF('Oceny I sem_str 128'!$O$42="","-",'Oceny I sem_str 128'!$O$42)</f>
        <v>0</v>
      </c>
      <c r="T705" s="76">
        <f t="shared" si="39"/>
        <v>0</v>
      </c>
      <c r="Z705" s="72"/>
    </row>
    <row r="706" spans="3:26" ht="14.25">
      <c r="C706" s="76">
        <f>IF('Oceny I sem_str 128'!$P$2&lt;&gt;"",'Oceny I sem_str 128'!$P$2,"")</f>
        <v>0</v>
      </c>
      <c r="F706" s="77">
        <f>IF('Oceny I sem_str 128'!$P$41="","-",'Oceny I sem_str 128'!$P$41)</f>
        <v>0</v>
      </c>
      <c r="G706" s="76">
        <f t="shared" si="38"/>
        <v>0</v>
      </c>
      <c r="M706" s="72"/>
      <c r="N706" s="71"/>
      <c r="P706" s="76">
        <f>IF('Oceny I sem_str 128'!$P$2&lt;&gt;"",'Oceny I sem_str 128'!$P$2,"")</f>
        <v>0</v>
      </c>
      <c r="S706" s="77">
        <f>IF('Oceny I sem_str 128'!$P$42="","-",'Oceny I sem_str 128'!$P$42)</f>
        <v>0</v>
      </c>
      <c r="T706" s="76">
        <f t="shared" si="39"/>
        <v>0</v>
      </c>
      <c r="Z706" s="72"/>
    </row>
    <row r="707" spans="3:26" ht="14.25">
      <c r="C707" s="76">
        <f>IF('Oceny I sem_str 128'!$Q$2&lt;&gt;"",'Oceny I sem_str 128'!$Q$2,"")</f>
        <v>0</v>
      </c>
      <c r="F707" s="77">
        <f>IF('Oceny I sem_str 128'!$Q$41="","-",'Oceny I sem_str 128'!$Q$41)</f>
        <v>0</v>
      </c>
      <c r="G707" s="76">
        <f t="shared" si="38"/>
        <v>0</v>
      </c>
      <c r="M707" s="72"/>
      <c r="N707" s="71"/>
      <c r="P707" s="76">
        <f>IF('Oceny I sem_str 128'!$Q$2&lt;&gt;"",'Oceny I sem_str 128'!$Q$2,"")</f>
        <v>0</v>
      </c>
      <c r="S707" s="77">
        <f>IF('Oceny I sem_str 128'!$Q$42="","-",'Oceny I sem_str 128'!$Q$42)</f>
        <v>0</v>
      </c>
      <c r="T707" s="76">
        <f t="shared" si="39"/>
        <v>0</v>
      </c>
      <c r="Z707" s="72"/>
    </row>
    <row r="708" spans="3:26" ht="14.25">
      <c r="C708" s="76">
        <f>IF('Oceny I sem_str 128'!$R$2&lt;&gt;"",'Oceny I sem_str 128'!$R$2,"")</f>
        <v>0</v>
      </c>
      <c r="F708" s="77">
        <f>IF('Oceny I sem_str 128'!$R$41="","-",'Oceny I sem_str 128'!$R$41)</f>
        <v>0</v>
      </c>
      <c r="G708" s="76">
        <f t="shared" si="38"/>
        <v>0</v>
      </c>
      <c r="M708" s="72"/>
      <c r="N708" s="71"/>
      <c r="P708" s="76">
        <f>IF('Oceny I sem_str 128'!$R$2&lt;&gt;"",'Oceny I sem_str 128'!$R$2,"")</f>
        <v>0</v>
      </c>
      <c r="S708" s="77">
        <f>IF('Oceny I sem_str 128'!$R$42="","-",'Oceny I sem_str 128'!$R$42)</f>
        <v>0</v>
      </c>
      <c r="T708" s="76">
        <f t="shared" si="39"/>
        <v>0</v>
      </c>
      <c r="Z708" s="72"/>
    </row>
    <row r="709" spans="3:26" ht="14.25">
      <c r="C709" s="76">
        <f>IF('Oceny I sem_str 128'!$S$2&lt;&gt;"",'Oceny I sem_str 128'!$S$2,"")</f>
        <v>0</v>
      </c>
      <c r="F709" s="77">
        <f>IF('Oceny I sem_str 128'!$S$41="","-",'Oceny I sem_str 128'!$S$41)</f>
        <v>0</v>
      </c>
      <c r="G709" s="76">
        <f t="shared" si="38"/>
        <v>0</v>
      </c>
      <c r="M709" s="72"/>
      <c r="N709" s="71"/>
      <c r="P709" s="76">
        <f>IF('Oceny I sem_str 128'!$S$2&lt;&gt;"",'Oceny I sem_str 128'!$S$2,"")</f>
        <v>0</v>
      </c>
      <c r="S709" s="77">
        <f>IF('Oceny I sem_str 128'!$S$42="","-",'Oceny I sem_str 128'!$S$42)</f>
        <v>0</v>
      </c>
      <c r="T709" s="76">
        <f t="shared" si="39"/>
        <v>0</v>
      </c>
      <c r="Z709" s="72"/>
    </row>
    <row r="710" spans="5:26" ht="18.75">
      <c r="E710" s="70" t="s">
        <v>76</v>
      </c>
      <c r="H710" s="86">
        <f>'Oceny I sem_str 128'!$AC$41</f>
        <v>0</v>
      </c>
      <c r="I710" s="86"/>
      <c r="M710" s="72"/>
      <c r="N710" s="71"/>
      <c r="R710" s="70" t="s">
        <v>76</v>
      </c>
      <c r="U710" s="86">
        <f>'Oceny I sem_str 128'!$AC$42</f>
        <v>0</v>
      </c>
      <c r="V710" s="86"/>
      <c r="Z710" s="72"/>
    </row>
    <row r="711" spans="13:26" ht="11.25" customHeight="1">
      <c r="M711" s="72"/>
      <c r="N711" s="71"/>
      <c r="Z711" s="72"/>
    </row>
    <row r="712" spans="2:26" ht="18.75">
      <c r="B712" s="70" t="s">
        <v>77</v>
      </c>
      <c r="I712" s="75">
        <f>'Oceny I sem_str 128'!$Z$41+'Oceny I sem_str 128'!$AA$41</f>
        <v>0</v>
      </c>
      <c r="K712" s="70" t="s">
        <v>78</v>
      </c>
      <c r="M712" s="72"/>
      <c r="N712" s="71"/>
      <c r="O712" s="70" t="s">
        <v>79</v>
      </c>
      <c r="V712" s="75">
        <f>'Oceny I sem_str 128'!$Z$42+'Oceny I sem_str 128'!$AA$42</f>
        <v>0</v>
      </c>
      <c r="X712" s="70" t="s">
        <v>78</v>
      </c>
      <c r="Z712" s="72"/>
    </row>
    <row r="713" spans="2:26" ht="14.25">
      <c r="B713" s="76" t="s">
        <v>80</v>
      </c>
      <c r="M713" s="72"/>
      <c r="N713" s="71"/>
      <c r="O713" s="76" t="s">
        <v>80</v>
      </c>
      <c r="Z713" s="72"/>
    </row>
    <row r="714" spans="2:26" ht="18.75">
      <c r="B714" s="70" t="s">
        <v>81</v>
      </c>
      <c r="D714" s="75">
        <f>'Oceny I sem_str 128'!$Z$41</f>
        <v>0</v>
      </c>
      <c r="E714" s="70" t="s">
        <v>82</v>
      </c>
      <c r="H714" s="75">
        <f>'Oceny I sem_str 128'!$AA$41</f>
        <v>0</v>
      </c>
      <c r="I714" s="70" t="s">
        <v>83</v>
      </c>
      <c r="K714" s="75">
        <f>'Oceny I sem_str 128'!$AB$41</f>
        <v>0</v>
      </c>
      <c r="M714" s="72"/>
      <c r="N714" s="71"/>
      <c r="O714" s="70" t="s">
        <v>81</v>
      </c>
      <c r="Q714" s="75">
        <f>'Oceny I sem_str 128'!$Z$42</f>
        <v>0</v>
      </c>
      <c r="R714" s="70" t="s">
        <v>82</v>
      </c>
      <c r="U714" s="75">
        <f>'Oceny I sem_str 128'!$AA$42</f>
        <v>0</v>
      </c>
      <c r="V714" s="70" t="s">
        <v>83</v>
      </c>
      <c r="X714" s="75">
        <f>'Oceny I sem_str 128'!$AB$42</f>
        <v>0</v>
      </c>
      <c r="Z714" s="72"/>
    </row>
    <row r="715" spans="6:26" ht="13.5" customHeight="1">
      <c r="F715" s="75"/>
      <c r="M715" s="72"/>
      <c r="N715" s="71"/>
      <c r="S715" s="75"/>
      <c r="Z715" s="72"/>
    </row>
    <row r="716" spans="2:26" ht="18.75">
      <c r="B716" s="70" t="s">
        <v>37</v>
      </c>
      <c r="E716" s="87">
        <f>'Oceny I sem_str 128'!$AD$41</f>
        <v>0</v>
      </c>
      <c r="F716" s="75"/>
      <c r="M716" s="72"/>
      <c r="N716" s="71"/>
      <c r="O716" s="70" t="s">
        <v>37</v>
      </c>
      <c r="R716" s="87">
        <f>'Oceny I sem_str 128'!$AD$42</f>
        <v>0</v>
      </c>
      <c r="S716" s="75"/>
      <c r="Z716" s="72"/>
    </row>
    <row r="717" spans="13:26" ht="12.75" customHeight="1">
      <c r="M717" s="72"/>
      <c r="N717" s="71"/>
      <c r="Z717" s="72"/>
    </row>
    <row r="718" spans="2:26" ht="14.25">
      <c r="B718" s="70" t="s">
        <v>84</v>
      </c>
      <c r="I718" s="70" t="s">
        <v>85</v>
      </c>
      <c r="M718" s="72"/>
      <c r="N718" s="71"/>
      <c r="O718" s="70" t="s">
        <v>84</v>
      </c>
      <c r="V718" s="70" t="s">
        <v>85</v>
      </c>
      <c r="Z718" s="72"/>
    </row>
    <row r="719" spans="2:26" ht="16.5">
      <c r="B719" s="80">
        <f>Instrukcja!$I$1</f>
        <v>0</v>
      </c>
      <c r="I719" s="80">
        <f>Instrukcja!$D$1</f>
        <v>0</v>
      </c>
      <c r="M719" s="72"/>
      <c r="N719" s="71"/>
      <c r="O719" s="80">
        <f>Instrukcja!$I$1</f>
        <v>0</v>
      </c>
      <c r="V719" s="80">
        <f>Instrukcja!$D$1</f>
        <v>0</v>
      </c>
      <c r="Z719" s="72"/>
    </row>
    <row r="720" spans="1:26" ht="12" customHeight="1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3"/>
      <c r="N720" s="81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3"/>
    </row>
    <row r="721" spans="13:26" ht="14.25">
      <c r="M721" s="72"/>
      <c r="N721" s="71"/>
      <c r="Z721" s="72"/>
    </row>
    <row r="722" spans="13:26" ht="14.25">
      <c r="M722" s="72"/>
      <c r="N722" s="71"/>
      <c r="Z722" s="72"/>
    </row>
    <row r="723" spans="1:26" ht="16.5">
      <c r="A723" s="74">
        <f>Instrukcja!$D$12</f>
        <v>0</v>
      </c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>
        <f>Instrukcja!$D$12</f>
        <v>0</v>
      </c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6.5">
      <c r="A724" s="74">
        <f>Instrukcja!$D$13</f>
        <v>0</v>
      </c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>
        <f>Instrukcja!$D$13</f>
        <v>0</v>
      </c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6.5">
      <c r="A725" s="74">
        <f>Instrukcja!$D$14</f>
        <v>0</v>
      </c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>
        <f>Instrukcja!$D$14</f>
        <v>0</v>
      </c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3:26" ht="15" customHeight="1">
      <c r="M726" s="72"/>
      <c r="N726" s="71"/>
      <c r="Z726" s="72"/>
    </row>
    <row r="727" spans="2:26" ht="18.75">
      <c r="B727" s="70" t="s">
        <v>72</v>
      </c>
      <c r="C727" s="75">
        <f>'Dane uczniów_str  6'!$B$43</f>
        <v>0</v>
      </c>
      <c r="G727" s="75">
        <f>'Dane uczniów_str  6'!$C$43</f>
        <v>0</v>
      </c>
      <c r="M727" s="72"/>
      <c r="N727" s="71"/>
      <c r="O727" s="70" t="s">
        <v>72</v>
      </c>
      <c r="P727" s="75">
        <f>'Dane uczniów_str  6'!$B$44</f>
        <v>0</v>
      </c>
      <c r="T727" s="75">
        <f>'Dane uczniów_str  6'!$C$44</f>
        <v>0</v>
      </c>
      <c r="Z727" s="72"/>
    </row>
    <row r="728" spans="3:26" ht="18.75">
      <c r="C728" s="75"/>
      <c r="G728" s="75"/>
      <c r="M728" s="72"/>
      <c r="N728" s="71"/>
      <c r="P728" s="75"/>
      <c r="T728" s="75"/>
      <c r="Z728" s="72"/>
    </row>
    <row r="729" spans="2:26" ht="18.75">
      <c r="B729" s="70" t="s">
        <v>73</v>
      </c>
      <c r="E729" s="75">
        <f>Instrukcja!$G$1</f>
        <v>0</v>
      </c>
      <c r="G729" s="70" t="s">
        <v>74</v>
      </c>
      <c r="K729" s="75">
        <f>'Dane uczniów_str  6'!$A$43</f>
        <v>41</v>
      </c>
      <c r="M729" s="72"/>
      <c r="N729" s="71"/>
      <c r="O729" s="70" t="s">
        <v>73</v>
      </c>
      <c r="R729" s="75">
        <f>Instrukcja!$G$1</f>
        <v>0</v>
      </c>
      <c r="T729" s="70" t="s">
        <v>74</v>
      </c>
      <c r="X729" s="75">
        <f>'Dane uczniów_str  6'!$A$44</f>
        <v>42</v>
      </c>
      <c r="Z729" s="72"/>
    </row>
    <row r="730" spans="3:26" ht="14.25">
      <c r="C730" s="76" t="s">
        <v>75</v>
      </c>
      <c r="F730" s="76">
        <f>IF('Oceny I sem_str 128'!$D$43="","-",'Oceny I sem_str 128'!$D$43)</f>
        <v>0</v>
      </c>
      <c r="M730" s="72"/>
      <c r="N730" s="71"/>
      <c r="P730" s="76" t="s">
        <v>75</v>
      </c>
      <c r="S730" s="76">
        <f>IF('Oceny I sem_str 128'!$D$44="","-",'Oceny I sem_str 128'!$D$44)</f>
        <v>0</v>
      </c>
      <c r="Z730" s="72"/>
    </row>
    <row r="731" spans="3:26" ht="14.25">
      <c r="C731" s="76">
        <f>'Oceny I sem_str 128'!$E$2</f>
        <v>0</v>
      </c>
      <c r="F731" s="77">
        <f>IF('Oceny I sem_str 128'!$E$43="","-",'Oceny I sem_str 128'!$E$43)</f>
        <v>0</v>
      </c>
      <c r="G731" s="76">
        <f aca="true" t="shared" si="40" ref="G731:G745">IF(F731=6,"celujący",IF(F731=5,"bardzo dobry",IF(F731=4,"dobry",IF(F731=3,"dostateczny",IF(F731=2,"dopuszczający",IF(F731=1,"niedostateczny","-"))))))</f>
        <v>0</v>
      </c>
      <c r="M731" s="72"/>
      <c r="N731" s="71"/>
      <c r="P731" s="76">
        <f>'Oceny I sem_str 128'!$E$2</f>
        <v>0</v>
      </c>
      <c r="S731" s="77">
        <f>IF('Oceny I sem_str 128'!$E$44="","-",'Oceny I sem_str 128'!$E$44)</f>
        <v>0</v>
      </c>
      <c r="T731" s="76">
        <f aca="true" t="shared" si="41" ref="T731:T745">IF(S731=6,"celujący",IF(S731=5,"bardzo dobry",IF(S731=4,"dobry",IF(S731=3,"dostateczny",IF(S731=2,"dopuszczający",IF(S731=1,"niedostateczny","-"))))))</f>
        <v>0</v>
      </c>
      <c r="Z731" s="72"/>
    </row>
    <row r="732" spans="3:26" ht="14.25">
      <c r="C732" s="76">
        <f>'Oceny I sem_str 128'!$F$2</f>
        <v>0</v>
      </c>
      <c r="F732" s="77">
        <f>IF('Oceny I sem_str 128'!$F$43="","-",'Oceny I sem_str 128'!$F$43)</f>
        <v>0</v>
      </c>
      <c r="G732" s="76">
        <f t="shared" si="40"/>
        <v>0</v>
      </c>
      <c r="M732" s="72"/>
      <c r="N732" s="71"/>
      <c r="P732" s="76">
        <f>'Oceny I sem_str 128'!$F$2</f>
        <v>0</v>
      </c>
      <c r="S732" s="77">
        <f>IF('Oceny I sem_str 128'!$F$44="","-",'Oceny I sem_str 128'!$F$44)</f>
        <v>0</v>
      </c>
      <c r="T732" s="76">
        <f t="shared" si="41"/>
        <v>0</v>
      </c>
      <c r="Z732" s="72"/>
    </row>
    <row r="733" spans="3:26" ht="14.25">
      <c r="C733" s="76">
        <f>'Oceny I sem_str 128'!$G$2</f>
        <v>0</v>
      </c>
      <c r="F733" s="77">
        <f>IF('Oceny I sem_str 128'!$G$43="","-",'Oceny I sem_str 128'!$G$43)</f>
        <v>0</v>
      </c>
      <c r="G733" s="76">
        <f t="shared" si="40"/>
        <v>0</v>
      </c>
      <c r="M733" s="72"/>
      <c r="N733" s="71"/>
      <c r="P733" s="76">
        <f>'Oceny I sem_str 128'!$G$2</f>
        <v>0</v>
      </c>
      <c r="S733" s="77">
        <f>IF('Oceny I sem_str 128'!$G$44="","-",'Oceny I sem_str 128'!$G$44)</f>
        <v>0</v>
      </c>
      <c r="T733" s="76">
        <f t="shared" si="41"/>
        <v>0</v>
      </c>
      <c r="Z733" s="72"/>
    </row>
    <row r="734" spans="3:26" ht="14.25">
      <c r="C734" s="76">
        <f>'Oceny I sem_str 128'!$H$2</f>
        <v>0</v>
      </c>
      <c r="F734" s="77">
        <f>IF('Oceny I sem_str 128'!$H$43="","-",'Oceny I sem_str 128'!$H$43)</f>
        <v>0</v>
      </c>
      <c r="G734" s="76">
        <f t="shared" si="40"/>
        <v>0</v>
      </c>
      <c r="M734" s="72"/>
      <c r="N734" s="71"/>
      <c r="P734" s="76">
        <f>'Oceny I sem_str 128'!$H$2</f>
        <v>0</v>
      </c>
      <c r="S734" s="77">
        <f>IF('Oceny I sem_str 128'!$H$44="","-",'Oceny I sem_str 128'!$H$44)</f>
        <v>0</v>
      </c>
      <c r="T734" s="76">
        <f t="shared" si="41"/>
        <v>0</v>
      </c>
      <c r="Z734" s="72"/>
    </row>
    <row r="735" spans="3:26" ht="14.25">
      <c r="C735" s="76">
        <f>'Oceny I sem_str 128'!$I$2</f>
        <v>0</v>
      </c>
      <c r="F735" s="77">
        <f>IF('Oceny I sem_str 128'!$I$43="","-",'Oceny I sem_str 128'!$I$43)</f>
        <v>0</v>
      </c>
      <c r="G735" s="76">
        <f t="shared" si="40"/>
        <v>0</v>
      </c>
      <c r="M735" s="72"/>
      <c r="N735" s="71"/>
      <c r="P735" s="76">
        <f>'Oceny I sem_str 128'!$I$2</f>
        <v>0</v>
      </c>
      <c r="S735" s="77">
        <f>IF('Oceny I sem_str 128'!$I$44="","-",'Oceny I sem_str 128'!$I$44)</f>
        <v>0</v>
      </c>
      <c r="T735" s="76">
        <f t="shared" si="41"/>
        <v>0</v>
      </c>
      <c r="Z735" s="72"/>
    </row>
    <row r="736" spans="3:26" ht="14.25">
      <c r="C736" s="76">
        <f>'Oceny I sem_str 128'!$J$2</f>
        <v>0</v>
      </c>
      <c r="F736" s="77">
        <f>IF('Oceny I sem_str 128'!$J$43="","-",'Oceny I sem_str 128'!$J$43)</f>
        <v>0</v>
      </c>
      <c r="G736" s="76">
        <f t="shared" si="40"/>
        <v>0</v>
      </c>
      <c r="M736" s="72"/>
      <c r="N736" s="71"/>
      <c r="P736" s="76">
        <f>'Oceny I sem_str 128'!$J$2</f>
        <v>0</v>
      </c>
      <c r="S736" s="77">
        <f>IF('Oceny I sem_str 128'!$J$44="","-",'Oceny I sem_str 128'!$J$44)</f>
        <v>0</v>
      </c>
      <c r="T736" s="76">
        <f t="shared" si="41"/>
        <v>0</v>
      </c>
      <c r="Z736" s="72"/>
    </row>
    <row r="737" spans="3:26" ht="14.25">
      <c r="C737" s="76">
        <f>'Oceny I sem_str 128'!$K$2</f>
        <v>0</v>
      </c>
      <c r="F737" s="77">
        <f>IF('Oceny I sem_str 128'!$K$43="","-",'Oceny I sem_str 128'!$K$43)</f>
        <v>0</v>
      </c>
      <c r="G737" s="76">
        <f t="shared" si="40"/>
        <v>0</v>
      </c>
      <c r="M737" s="72"/>
      <c r="N737" s="71"/>
      <c r="P737" s="76">
        <f>'Oceny I sem_str 128'!$K$2</f>
        <v>0</v>
      </c>
      <c r="S737" s="77">
        <f>IF('Oceny I sem_str 128'!$K$44="","-",'Oceny I sem_str 128'!$K$44)</f>
        <v>0</v>
      </c>
      <c r="T737" s="76">
        <f t="shared" si="41"/>
        <v>0</v>
      </c>
      <c r="Z737" s="72"/>
    </row>
    <row r="738" spans="3:26" ht="14.25">
      <c r="C738" s="76">
        <f>'Oceny I sem_str 128'!$L$2</f>
        <v>0</v>
      </c>
      <c r="F738" s="77">
        <f>IF('Oceny I sem_str 128'!$L$43="","-",'Oceny I sem_str 128'!$L$43)</f>
        <v>0</v>
      </c>
      <c r="G738" s="76">
        <f t="shared" si="40"/>
        <v>0</v>
      </c>
      <c r="M738" s="72"/>
      <c r="N738" s="71"/>
      <c r="P738" s="76">
        <f>'Oceny I sem_str 128'!$L$2</f>
        <v>0</v>
      </c>
      <c r="S738" s="77">
        <f>IF('Oceny I sem_str 128'!$L$44="","-",'Oceny I sem_str 128'!$L$44)</f>
        <v>0</v>
      </c>
      <c r="T738" s="76">
        <f t="shared" si="41"/>
        <v>0</v>
      </c>
      <c r="Z738" s="72"/>
    </row>
    <row r="739" spans="3:26" ht="14.25">
      <c r="C739" s="76">
        <f>'Oceny I sem_str 128'!$M$2</f>
        <v>0</v>
      </c>
      <c r="F739" s="77">
        <f>IF('Oceny I sem_str 128'!$M$43="","-",'Oceny I sem_str 128'!$M$43)</f>
        <v>0</v>
      </c>
      <c r="G739" s="76">
        <f t="shared" si="40"/>
        <v>0</v>
      </c>
      <c r="M739" s="72"/>
      <c r="N739" s="71"/>
      <c r="P739" s="76">
        <f>'Oceny I sem_str 128'!$M$2</f>
        <v>0</v>
      </c>
      <c r="S739" s="77">
        <f>IF('Oceny I sem_str 128'!$M$44="","-",'Oceny I sem_str 128'!$M$44)</f>
        <v>0</v>
      </c>
      <c r="T739" s="76">
        <f t="shared" si="41"/>
        <v>0</v>
      </c>
      <c r="Z739" s="72"/>
    </row>
    <row r="740" spans="3:26" ht="14.25">
      <c r="C740" s="76">
        <f>'Oceny I sem_str 128'!$N$2</f>
        <v>0</v>
      </c>
      <c r="F740" s="77">
        <f>IF('Oceny I sem_str 128'!$N$43="","-",'Oceny I sem_str 128'!$N$43)</f>
        <v>0</v>
      </c>
      <c r="G740" s="76">
        <f t="shared" si="40"/>
        <v>0</v>
      </c>
      <c r="M740" s="72"/>
      <c r="N740" s="71"/>
      <c r="P740" s="76">
        <f>'Oceny I sem_str 128'!$N$2</f>
        <v>0</v>
      </c>
      <c r="S740" s="77">
        <f>IF('Oceny I sem_str 128'!$N$44="","-",'Oceny I sem_str 128'!$N$44)</f>
        <v>0</v>
      </c>
      <c r="T740" s="76">
        <f t="shared" si="41"/>
        <v>0</v>
      </c>
      <c r="Z740" s="72"/>
    </row>
    <row r="741" spans="3:26" ht="14.25">
      <c r="C741" s="76">
        <f>'Oceny I sem_str 128'!$O$2</f>
        <v>0</v>
      </c>
      <c r="F741" s="77">
        <f>IF('Oceny I sem_str 128'!$O$43="","-",'Oceny I sem_str 128'!$O$43)</f>
        <v>0</v>
      </c>
      <c r="G741" s="76">
        <f t="shared" si="40"/>
        <v>0</v>
      </c>
      <c r="M741" s="72"/>
      <c r="N741" s="71"/>
      <c r="P741" s="76">
        <f>'Oceny I sem_str 128'!$O$2</f>
        <v>0</v>
      </c>
      <c r="S741" s="77">
        <f>IF('Oceny I sem_str 128'!$O$44="","-",'Oceny I sem_str 128'!$O$44)</f>
        <v>0</v>
      </c>
      <c r="T741" s="76">
        <f t="shared" si="41"/>
        <v>0</v>
      </c>
      <c r="Z741" s="72"/>
    </row>
    <row r="742" spans="3:26" ht="14.25">
      <c r="C742" s="76">
        <f>IF('Oceny I sem_str 128'!$P$2&lt;&gt;"",'Oceny I sem_str 128'!$P$2,"")</f>
        <v>0</v>
      </c>
      <c r="F742" s="77">
        <f>IF('Oceny I sem_str 128'!$P$43="","-",'Oceny I sem_str 128'!$P$43)</f>
        <v>0</v>
      </c>
      <c r="G742" s="76">
        <f t="shared" si="40"/>
        <v>0</v>
      </c>
      <c r="M742" s="72"/>
      <c r="N742" s="71"/>
      <c r="P742" s="76">
        <f>IF('Oceny I sem_str 128'!$P$2&lt;&gt;"",'Oceny I sem_str 128'!$P$2,"")</f>
        <v>0</v>
      </c>
      <c r="S742" s="77">
        <f>IF('Oceny I sem_str 128'!$P$44="","-",'Oceny I sem_str 128'!$P$44)</f>
        <v>0</v>
      </c>
      <c r="T742" s="76">
        <f t="shared" si="41"/>
        <v>0</v>
      </c>
      <c r="Z742" s="72"/>
    </row>
    <row r="743" spans="3:26" ht="14.25">
      <c r="C743" s="76">
        <f>IF('Oceny I sem_str 128'!$Q$2&lt;&gt;"",'Oceny I sem_str 128'!$Q$2,"")</f>
        <v>0</v>
      </c>
      <c r="F743" s="77">
        <f>IF('Oceny I sem_str 128'!$Q$43="","-",'Oceny I sem_str 128'!$Q$43)</f>
        <v>0</v>
      </c>
      <c r="G743" s="76">
        <f t="shared" si="40"/>
        <v>0</v>
      </c>
      <c r="M743" s="72"/>
      <c r="N743" s="71"/>
      <c r="P743" s="76">
        <f>IF('Oceny I sem_str 128'!$Q$2&lt;&gt;"",'Oceny I sem_str 128'!$Q$2,"")</f>
        <v>0</v>
      </c>
      <c r="S743" s="77">
        <f>IF('Oceny I sem_str 128'!$Q$44="","-",'Oceny I sem_str 128'!$Q$44)</f>
        <v>0</v>
      </c>
      <c r="T743" s="76">
        <f t="shared" si="41"/>
        <v>0</v>
      </c>
      <c r="Z743" s="72"/>
    </row>
    <row r="744" spans="3:26" ht="14.25">
      <c r="C744" s="76">
        <f>IF('Oceny I sem_str 128'!$R$2&lt;&gt;"",'Oceny I sem_str 128'!$R$2,"")</f>
        <v>0</v>
      </c>
      <c r="F744" s="77">
        <f>IF('Oceny I sem_str 128'!$R$43="","-",'Oceny I sem_str 128'!$R$43)</f>
        <v>0</v>
      </c>
      <c r="G744" s="76">
        <f t="shared" si="40"/>
        <v>0</v>
      </c>
      <c r="M744" s="72"/>
      <c r="N744" s="71"/>
      <c r="P744" s="76">
        <f>IF('Oceny I sem_str 128'!$R$2&lt;&gt;"",'Oceny I sem_str 128'!$R$2,"")</f>
        <v>0</v>
      </c>
      <c r="S744" s="77">
        <f>IF('Oceny I sem_str 128'!$R$44="","-",'Oceny I sem_str 128'!$R$44)</f>
        <v>0</v>
      </c>
      <c r="T744" s="76">
        <f t="shared" si="41"/>
        <v>0</v>
      </c>
      <c r="Z744" s="72"/>
    </row>
    <row r="745" spans="3:26" ht="14.25">
      <c r="C745" s="76">
        <f>IF('Oceny I sem_str 128'!$S$2&lt;&gt;"",'Oceny I sem_str 128'!$S$2,"")</f>
        <v>0</v>
      </c>
      <c r="F745" s="77">
        <f>IF('Oceny I sem_str 128'!$S$43="","-",'Oceny I sem_str 128'!$S$43)</f>
        <v>0</v>
      </c>
      <c r="G745" s="76">
        <f t="shared" si="40"/>
        <v>0</v>
      </c>
      <c r="M745" s="72"/>
      <c r="N745" s="71"/>
      <c r="P745" s="76">
        <f>IF('Oceny I sem_str 128'!$S$2&lt;&gt;"",'Oceny I sem_str 128'!$S$2,"")</f>
        <v>0</v>
      </c>
      <c r="S745" s="77">
        <f>IF('Oceny I sem_str 128'!$S$44="","-",'Oceny I sem_str 128'!$S$44)</f>
        <v>0</v>
      </c>
      <c r="T745" s="76">
        <f t="shared" si="41"/>
        <v>0</v>
      </c>
      <c r="Z745" s="72"/>
    </row>
    <row r="746" spans="5:26" ht="18.75">
      <c r="E746" s="70" t="s">
        <v>76</v>
      </c>
      <c r="H746" s="86">
        <f>'Oceny I sem_str 128'!$AC$43</f>
        <v>0</v>
      </c>
      <c r="I746" s="86"/>
      <c r="M746" s="72"/>
      <c r="N746" s="71"/>
      <c r="R746" s="70" t="s">
        <v>76</v>
      </c>
      <c r="U746" s="86">
        <f>'Oceny I sem_str 128'!$AC$44</f>
        <v>0</v>
      </c>
      <c r="V746" s="86"/>
      <c r="Z746" s="72"/>
    </row>
    <row r="747" spans="13:26" ht="11.25" customHeight="1">
      <c r="M747" s="72"/>
      <c r="N747" s="71"/>
      <c r="Z747" s="72"/>
    </row>
    <row r="748" spans="2:26" ht="18.75">
      <c r="B748" s="70" t="s">
        <v>77</v>
      </c>
      <c r="I748" s="75">
        <f>'Oceny I sem_str 128'!$Z$43+'Oceny I sem_str 128'!$AA$43</f>
        <v>0</v>
      </c>
      <c r="K748" s="70" t="s">
        <v>78</v>
      </c>
      <c r="M748" s="72"/>
      <c r="N748" s="71"/>
      <c r="O748" s="70" t="s">
        <v>79</v>
      </c>
      <c r="V748" s="75">
        <f>'Oceny I sem_str 128'!$Z$44+'Oceny I sem_str 128'!$AA$44</f>
        <v>0</v>
      </c>
      <c r="X748" s="70" t="s">
        <v>78</v>
      </c>
      <c r="Z748" s="72"/>
    </row>
    <row r="749" spans="2:26" ht="14.25">
      <c r="B749" s="76" t="s">
        <v>80</v>
      </c>
      <c r="M749" s="72"/>
      <c r="N749" s="71"/>
      <c r="O749" s="76" t="s">
        <v>80</v>
      </c>
      <c r="Z749" s="72"/>
    </row>
    <row r="750" spans="2:26" ht="18.75">
      <c r="B750" s="70" t="s">
        <v>81</v>
      </c>
      <c r="D750" s="75">
        <f>'Oceny I sem_str 128'!$Z$43</f>
        <v>0</v>
      </c>
      <c r="E750" s="70" t="s">
        <v>82</v>
      </c>
      <c r="H750" s="75">
        <f>'Oceny I sem_str 128'!$AA$43</f>
        <v>0</v>
      </c>
      <c r="I750" s="70" t="s">
        <v>83</v>
      </c>
      <c r="K750" s="75">
        <f>'Oceny I sem_str 128'!$AB$43</f>
        <v>0</v>
      </c>
      <c r="M750" s="72"/>
      <c r="N750" s="71"/>
      <c r="O750" s="70" t="s">
        <v>81</v>
      </c>
      <c r="Q750" s="75">
        <f>'Oceny I sem_str 128'!$Z$44</f>
        <v>0</v>
      </c>
      <c r="R750" s="70" t="s">
        <v>82</v>
      </c>
      <c r="U750" s="75">
        <f>'Oceny I sem_str 128'!$AA$44</f>
        <v>0</v>
      </c>
      <c r="V750" s="70" t="s">
        <v>83</v>
      </c>
      <c r="X750" s="75">
        <f>'Oceny I sem_str 128'!$AB$44</f>
        <v>0</v>
      </c>
      <c r="Z750" s="72"/>
    </row>
    <row r="751" spans="6:26" ht="13.5" customHeight="1">
      <c r="F751" s="75"/>
      <c r="M751" s="72"/>
      <c r="N751" s="71"/>
      <c r="S751" s="75"/>
      <c r="Z751" s="72"/>
    </row>
    <row r="752" spans="2:26" ht="18.75">
      <c r="B752" s="70" t="s">
        <v>37</v>
      </c>
      <c r="E752" s="87">
        <f>'Oceny I sem_str 128'!$AD$43</f>
        <v>0</v>
      </c>
      <c r="F752" s="75"/>
      <c r="M752" s="72"/>
      <c r="N752" s="71"/>
      <c r="O752" s="70" t="s">
        <v>37</v>
      </c>
      <c r="R752" s="87">
        <f>'Oceny I sem_str 128'!$AD$44</f>
        <v>0</v>
      </c>
      <c r="S752" s="75"/>
      <c r="Z752" s="72"/>
    </row>
    <row r="753" spans="13:26" ht="14.25" customHeight="1">
      <c r="M753" s="72"/>
      <c r="N753" s="71"/>
      <c r="Z753" s="72"/>
    </row>
    <row r="754" spans="2:26" ht="14.25">
      <c r="B754" s="70" t="s">
        <v>84</v>
      </c>
      <c r="I754" s="70" t="s">
        <v>85</v>
      </c>
      <c r="M754" s="72"/>
      <c r="N754" s="71"/>
      <c r="O754" s="70" t="s">
        <v>84</v>
      </c>
      <c r="V754" s="70" t="s">
        <v>85</v>
      </c>
      <c r="Z754" s="72"/>
    </row>
    <row r="755" spans="2:26" ht="16.5">
      <c r="B755" s="80">
        <f>Instrukcja!$I$1</f>
        <v>0</v>
      </c>
      <c r="I755" s="80">
        <f>Instrukcja!$D$1</f>
        <v>0</v>
      </c>
      <c r="M755" s="72"/>
      <c r="N755" s="71"/>
      <c r="O755" s="80">
        <f>Instrukcja!$I$1</f>
        <v>0</v>
      </c>
      <c r="V755" s="80">
        <f>Instrukcja!$D$1</f>
        <v>0</v>
      </c>
      <c r="Z755" s="72"/>
    </row>
    <row r="756" spans="1:26" ht="12" customHeight="1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3"/>
      <c r="N756" s="81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3"/>
    </row>
  </sheetData>
  <sheetProtection selectLockedCells="1" selectUnlockedCells="1"/>
  <mergeCells count="168">
    <mergeCell ref="A3:M3"/>
    <mergeCell ref="N3:Z3"/>
    <mergeCell ref="A4:M4"/>
    <mergeCell ref="N4:Z4"/>
    <mergeCell ref="A5:M5"/>
    <mergeCell ref="N5:Z5"/>
    <mergeCell ref="H26:I26"/>
    <mergeCell ref="U26:V26"/>
    <mergeCell ref="A39:M39"/>
    <mergeCell ref="N39:Z39"/>
    <mergeCell ref="A40:M40"/>
    <mergeCell ref="N40:Z40"/>
    <mergeCell ref="A41:M41"/>
    <mergeCell ref="N41:Z41"/>
    <mergeCell ref="H62:I62"/>
    <mergeCell ref="U62:V62"/>
    <mergeCell ref="A75:M75"/>
    <mergeCell ref="N75:Z75"/>
    <mergeCell ref="A76:M76"/>
    <mergeCell ref="N76:Z76"/>
    <mergeCell ref="A77:M77"/>
    <mergeCell ref="N77:Z77"/>
    <mergeCell ref="H98:I98"/>
    <mergeCell ref="U98:V98"/>
    <mergeCell ref="A111:M111"/>
    <mergeCell ref="N111:Z111"/>
    <mergeCell ref="A112:M112"/>
    <mergeCell ref="N112:Z112"/>
    <mergeCell ref="A113:M113"/>
    <mergeCell ref="N113:Z113"/>
    <mergeCell ref="H134:I134"/>
    <mergeCell ref="U134:V134"/>
    <mergeCell ref="A147:M147"/>
    <mergeCell ref="N147:Z147"/>
    <mergeCell ref="A148:M148"/>
    <mergeCell ref="N148:Z148"/>
    <mergeCell ref="A149:M149"/>
    <mergeCell ref="N149:Z149"/>
    <mergeCell ref="H170:I170"/>
    <mergeCell ref="U170:V170"/>
    <mergeCell ref="A183:M183"/>
    <mergeCell ref="N183:Z183"/>
    <mergeCell ref="A184:M184"/>
    <mergeCell ref="N184:Z184"/>
    <mergeCell ref="A185:M185"/>
    <mergeCell ref="N185:Z185"/>
    <mergeCell ref="H206:I206"/>
    <mergeCell ref="U206:V206"/>
    <mergeCell ref="A219:M219"/>
    <mergeCell ref="N219:Z219"/>
    <mergeCell ref="A220:M220"/>
    <mergeCell ref="N220:Z220"/>
    <mergeCell ref="A221:M221"/>
    <mergeCell ref="N221:Z221"/>
    <mergeCell ref="H242:I242"/>
    <mergeCell ref="U242:V242"/>
    <mergeCell ref="A255:M255"/>
    <mergeCell ref="N255:Z255"/>
    <mergeCell ref="A256:M256"/>
    <mergeCell ref="N256:Z256"/>
    <mergeCell ref="A257:M257"/>
    <mergeCell ref="N257:Z257"/>
    <mergeCell ref="H278:I278"/>
    <mergeCell ref="U278:V278"/>
    <mergeCell ref="A291:M291"/>
    <mergeCell ref="N291:Z291"/>
    <mergeCell ref="A292:M292"/>
    <mergeCell ref="N292:Z292"/>
    <mergeCell ref="A293:M293"/>
    <mergeCell ref="N293:Z293"/>
    <mergeCell ref="H314:I314"/>
    <mergeCell ref="U314:V314"/>
    <mergeCell ref="A327:M327"/>
    <mergeCell ref="N327:Z327"/>
    <mergeCell ref="A328:M328"/>
    <mergeCell ref="N328:Z328"/>
    <mergeCell ref="A329:M329"/>
    <mergeCell ref="N329:Z329"/>
    <mergeCell ref="H350:I350"/>
    <mergeCell ref="U350:V350"/>
    <mergeCell ref="A363:M363"/>
    <mergeCell ref="N363:Z363"/>
    <mergeCell ref="A364:M364"/>
    <mergeCell ref="N364:Z364"/>
    <mergeCell ref="A365:M365"/>
    <mergeCell ref="N365:Z365"/>
    <mergeCell ref="H386:I386"/>
    <mergeCell ref="U386:V386"/>
    <mergeCell ref="A399:M399"/>
    <mergeCell ref="N399:Z399"/>
    <mergeCell ref="A400:M400"/>
    <mergeCell ref="N400:Z400"/>
    <mergeCell ref="A401:M401"/>
    <mergeCell ref="N401:Z401"/>
    <mergeCell ref="H422:I422"/>
    <mergeCell ref="U422:V422"/>
    <mergeCell ref="A435:M435"/>
    <mergeCell ref="N435:Z435"/>
    <mergeCell ref="A436:M436"/>
    <mergeCell ref="N436:Z436"/>
    <mergeCell ref="A437:M437"/>
    <mergeCell ref="N437:Z437"/>
    <mergeCell ref="H458:I458"/>
    <mergeCell ref="U458:V458"/>
    <mergeCell ref="A471:M471"/>
    <mergeCell ref="N471:Z471"/>
    <mergeCell ref="A472:M472"/>
    <mergeCell ref="N472:Z472"/>
    <mergeCell ref="A473:M473"/>
    <mergeCell ref="N473:Z473"/>
    <mergeCell ref="H494:I494"/>
    <mergeCell ref="U494:V494"/>
    <mergeCell ref="A507:M507"/>
    <mergeCell ref="N507:Z507"/>
    <mergeCell ref="A508:M508"/>
    <mergeCell ref="N508:Z508"/>
    <mergeCell ref="A509:M509"/>
    <mergeCell ref="N509:Z509"/>
    <mergeCell ref="H530:I530"/>
    <mergeCell ref="U530:V530"/>
    <mergeCell ref="A543:M543"/>
    <mergeCell ref="N543:Z543"/>
    <mergeCell ref="A544:M544"/>
    <mergeCell ref="N544:Z544"/>
    <mergeCell ref="A545:M545"/>
    <mergeCell ref="N545:Z545"/>
    <mergeCell ref="H566:I566"/>
    <mergeCell ref="U566:V566"/>
    <mergeCell ref="A579:M579"/>
    <mergeCell ref="N579:Z579"/>
    <mergeCell ref="A580:M580"/>
    <mergeCell ref="N580:Z580"/>
    <mergeCell ref="A581:M581"/>
    <mergeCell ref="N581:Z581"/>
    <mergeCell ref="H602:I602"/>
    <mergeCell ref="U602:V602"/>
    <mergeCell ref="A615:M615"/>
    <mergeCell ref="N615:Z615"/>
    <mergeCell ref="A616:M616"/>
    <mergeCell ref="N616:Z616"/>
    <mergeCell ref="A617:M617"/>
    <mergeCell ref="N617:Z617"/>
    <mergeCell ref="H638:I638"/>
    <mergeCell ref="U638:V638"/>
    <mergeCell ref="A651:M651"/>
    <mergeCell ref="N651:Z651"/>
    <mergeCell ref="A652:M652"/>
    <mergeCell ref="N652:Z652"/>
    <mergeCell ref="A653:M653"/>
    <mergeCell ref="N653:Z653"/>
    <mergeCell ref="H674:I674"/>
    <mergeCell ref="U674:V674"/>
    <mergeCell ref="A687:M687"/>
    <mergeCell ref="N687:Z687"/>
    <mergeCell ref="A688:M688"/>
    <mergeCell ref="N688:Z688"/>
    <mergeCell ref="A689:M689"/>
    <mergeCell ref="N689:Z689"/>
    <mergeCell ref="H710:I710"/>
    <mergeCell ref="U710:V710"/>
    <mergeCell ref="A723:M723"/>
    <mergeCell ref="N723:Z723"/>
    <mergeCell ref="A724:M724"/>
    <mergeCell ref="N724:Z724"/>
    <mergeCell ref="A725:M725"/>
    <mergeCell ref="N725:Z725"/>
    <mergeCell ref="H746:I746"/>
    <mergeCell ref="U746:V74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35"/>
  <sheetViews>
    <sheetView zoomScale="110" zoomScaleNormal="110" workbookViewId="0" topLeftCell="A1">
      <selection activeCell="W18" sqref="W18"/>
    </sheetView>
  </sheetViews>
  <sheetFormatPr defaultColWidth="4.57421875" defaultRowHeight="12.75"/>
  <cols>
    <col min="1" max="4" width="5.28125" style="70" customWidth="1"/>
    <col min="5" max="5" width="7.28125" style="70" customWidth="1"/>
    <col min="6" max="17" width="5.28125" style="70" customWidth="1"/>
    <col min="18" max="18" width="7.00390625" style="70" customWidth="1"/>
    <col min="19" max="16384" width="5.28125" style="70" customWidth="1"/>
  </cols>
  <sheetData>
    <row r="1" spans="1:33" ht="14.25">
      <c r="A1" s="71"/>
      <c r="M1" s="72"/>
      <c r="N1" s="71"/>
      <c r="Z1" s="72"/>
      <c r="AG1" s="73"/>
    </row>
    <row r="2" spans="1:33" ht="16.5">
      <c r="A2" s="74">
        <f>Instrukcja!$D$12</f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>
        <f>Instrukcja!$D$12</f>
        <v>0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G2" s="73"/>
    </row>
    <row r="3" spans="1:33" ht="16.5">
      <c r="A3" s="74">
        <f>Instrukcja!$D$13</f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>
        <f>Instrukcja!$D$13</f>
        <v>0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G3" s="73"/>
    </row>
    <row r="4" spans="1:33" ht="16.5">
      <c r="A4" s="74">
        <f>Instrukcja!$D$14</f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>
        <f>Instrukcja!$D$14</f>
        <v>0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G4" s="73"/>
    </row>
    <row r="5" spans="1:33" ht="14.25">
      <c r="A5" s="71"/>
      <c r="M5" s="72"/>
      <c r="N5" s="71"/>
      <c r="Z5" s="72"/>
      <c r="AG5" s="73"/>
    </row>
    <row r="6" spans="1:33" ht="18.75">
      <c r="A6" s="71"/>
      <c r="B6" s="70" t="s">
        <v>72</v>
      </c>
      <c r="C6" s="75">
        <f>'Dane uczniów_str  6'!$B$3</f>
        <v>0</v>
      </c>
      <c r="G6" s="75">
        <f>'Dane uczniów_str  6'!$C$3</f>
        <v>0</v>
      </c>
      <c r="M6" s="72"/>
      <c r="N6" s="71"/>
      <c r="O6" s="70" t="s">
        <v>72</v>
      </c>
      <c r="P6" s="75">
        <f>'Dane uczniów_str  6'!$B$4</f>
        <v>0</v>
      </c>
      <c r="T6" s="75">
        <f>'Dane uczniów_str  6'!$C$4</f>
        <v>0</v>
      </c>
      <c r="Z6" s="72"/>
      <c r="AD6" s="70" t="s">
        <v>18</v>
      </c>
      <c r="AG6" s="73"/>
    </row>
    <row r="7" spans="1:33" ht="18.75">
      <c r="A7" s="71"/>
      <c r="C7" s="75"/>
      <c r="G7" s="75"/>
      <c r="M7" s="72"/>
      <c r="N7" s="71"/>
      <c r="P7" s="75"/>
      <c r="T7" s="75"/>
      <c r="Z7" s="72"/>
      <c r="AG7" s="73"/>
    </row>
    <row r="8" spans="1:33" ht="18.75">
      <c r="A8" s="71"/>
      <c r="B8" s="70" t="s">
        <v>73</v>
      </c>
      <c r="E8" s="75">
        <f>Instrukcja!$G$1</f>
        <v>0</v>
      </c>
      <c r="G8" s="70" t="s">
        <v>74</v>
      </c>
      <c r="K8" s="75">
        <f>'Dane uczniów_str  6'!$A$3</f>
        <v>1</v>
      </c>
      <c r="M8" s="72"/>
      <c r="N8" s="71"/>
      <c r="O8" s="70" t="s">
        <v>73</v>
      </c>
      <c r="R8" s="75">
        <f>Instrukcja!$G$1</f>
        <v>0</v>
      </c>
      <c r="T8" s="70" t="s">
        <v>74</v>
      </c>
      <c r="X8" s="75">
        <f>'Dane uczniów_str  6'!$A$4</f>
        <v>2</v>
      </c>
      <c r="Z8" s="72"/>
      <c r="AG8" s="73"/>
    </row>
    <row r="9" spans="1:33" ht="14.25">
      <c r="A9" s="71"/>
      <c r="C9" s="76" t="s">
        <v>75</v>
      </c>
      <c r="F9" s="76">
        <f>IF('Oceny II sem_str 129'!$D$3="","-",'Oceny II sem_str 129'!$D$3)</f>
        <v>0</v>
      </c>
      <c r="M9" s="72"/>
      <c r="N9" s="71"/>
      <c r="P9" s="76" t="s">
        <v>75</v>
      </c>
      <c r="S9" s="76">
        <f>IF('Oceny II sem_str 129'!$D$4="","-",'Oceny II sem_str 129'!$D$4)</f>
        <v>0</v>
      </c>
      <c r="Z9" s="72"/>
      <c r="AG9" s="73"/>
    </row>
    <row r="10" spans="1:33" ht="14.25">
      <c r="A10" s="71"/>
      <c r="C10" s="76">
        <f>'Oceny II sem_str 129'!$E$2</f>
        <v>0</v>
      </c>
      <c r="F10" s="77">
        <f>IF('Oceny II sem_str 129'!$E$3="","-",'Oceny II sem_str 129'!$E$3)</f>
        <v>0</v>
      </c>
      <c r="G10" s="76">
        <f aca="true" t="shared" si="0" ref="G10:G24">IF(F10=6,"celujący",IF(F10=5,"bardzo dobry",IF(F10=4,"dobry",IF(F10=3,"dostateczny",IF(F10=2,"dopuszczający",IF(F10=1,"niedostateczny","-"))))))</f>
        <v>0</v>
      </c>
      <c r="M10" s="72"/>
      <c r="N10" s="71"/>
      <c r="P10" s="76">
        <f>'Oceny II sem_str 129'!$E$2</f>
        <v>0</v>
      </c>
      <c r="S10" s="78">
        <f>IF('Oceny II sem_str 129'!$E$4="","-",'Oceny II sem_str 129'!$E$4)</f>
        <v>0</v>
      </c>
      <c r="T10" s="76">
        <f aca="true" t="shared" si="1" ref="T10:T24">IF(S10=6,"celujący",IF(S10=5,"bardzo dobry",IF(S10=4,"dobry",IF(S10=3,"dostateczny",IF(S10=2,"dopuszczający",IF(S10=1,"niedostateczny","-"))))))</f>
        <v>0</v>
      </c>
      <c r="Z10" s="72"/>
      <c r="AG10" s="73"/>
    </row>
    <row r="11" spans="1:33" ht="14.25">
      <c r="A11" s="71"/>
      <c r="C11" s="76">
        <f>'Oceny II sem_str 129'!$F$2</f>
        <v>0</v>
      </c>
      <c r="F11" s="77">
        <f>IF('Oceny II sem_str 129'!$F$3="","-",'Oceny II sem_str 129'!$F$3)</f>
        <v>0</v>
      </c>
      <c r="G11" s="76">
        <f t="shared" si="0"/>
        <v>0</v>
      </c>
      <c r="M11" s="72"/>
      <c r="N11" s="71"/>
      <c r="P11" s="76">
        <f>'Oceny II sem_str 129'!$F$2</f>
        <v>0</v>
      </c>
      <c r="S11" s="78">
        <f>IF('Oceny II sem_str 129'!$F$4="","-",'Oceny II sem_str 129'!$F$4)</f>
        <v>0</v>
      </c>
      <c r="T11" s="76">
        <f t="shared" si="1"/>
        <v>0</v>
      </c>
      <c r="Z11" s="72"/>
      <c r="AG11" s="73"/>
    </row>
    <row r="12" spans="1:33" ht="14.25">
      <c r="A12" s="71"/>
      <c r="C12" s="76">
        <f>'Oceny II sem_str 129'!$G$2</f>
        <v>0</v>
      </c>
      <c r="F12" s="77">
        <f>IF('Oceny II sem_str 129'!$G$3="","-",'Oceny II sem_str 129'!$G$3)</f>
        <v>0</v>
      </c>
      <c r="G12" s="76">
        <f t="shared" si="0"/>
        <v>0</v>
      </c>
      <c r="M12" s="72"/>
      <c r="N12" s="71"/>
      <c r="P12" s="76">
        <f>'Oceny II sem_str 129'!$G$2</f>
        <v>0</v>
      </c>
      <c r="S12" s="78">
        <f>IF('Oceny II sem_str 129'!$G$4="","-",'Oceny II sem_str 129'!$G$4)</f>
        <v>0</v>
      </c>
      <c r="T12" s="76">
        <f t="shared" si="1"/>
        <v>0</v>
      </c>
      <c r="Z12" s="72"/>
      <c r="AG12" s="73"/>
    </row>
    <row r="13" spans="1:33" ht="14.25">
      <c r="A13" s="71"/>
      <c r="C13" s="76">
        <f>'Oceny II sem_str 129'!$H$2</f>
        <v>0</v>
      </c>
      <c r="F13" s="77">
        <f>IF('Oceny II sem_str 129'!$H$3="","-",'Oceny II sem_str 129'!$H$3)</f>
        <v>0</v>
      </c>
      <c r="G13" s="76">
        <f t="shared" si="0"/>
        <v>0</v>
      </c>
      <c r="M13" s="72"/>
      <c r="N13" s="71"/>
      <c r="P13" s="76">
        <f>'Oceny II sem_str 129'!$H$2</f>
        <v>0</v>
      </c>
      <c r="S13" s="78">
        <f>IF('Oceny II sem_str 129'!$H$4="","-",'Oceny II sem_str 129'!$H$4)</f>
        <v>0</v>
      </c>
      <c r="T13" s="76">
        <f t="shared" si="1"/>
        <v>0</v>
      </c>
      <c r="Z13" s="72"/>
      <c r="AG13" s="73"/>
    </row>
    <row r="14" spans="1:33" ht="14.25">
      <c r="A14" s="71"/>
      <c r="C14" s="76">
        <f>'Oceny II sem_str 129'!$I$2</f>
        <v>0</v>
      </c>
      <c r="F14" s="77">
        <f>IF('Oceny II sem_str 129'!$I$3="","-",'Oceny II sem_str 129'!$I$3)</f>
        <v>0</v>
      </c>
      <c r="G14" s="76">
        <f t="shared" si="0"/>
        <v>0</v>
      </c>
      <c r="M14" s="72"/>
      <c r="N14" s="71"/>
      <c r="P14" s="76">
        <f>'Oceny II sem_str 129'!$I$2</f>
        <v>0</v>
      </c>
      <c r="S14" s="78">
        <f>IF('Oceny II sem_str 129'!$I$4="","-",'Oceny II sem_str 129'!$I$4)</f>
        <v>0</v>
      </c>
      <c r="T14" s="76">
        <f t="shared" si="1"/>
        <v>0</v>
      </c>
      <c r="Z14" s="72"/>
      <c r="AG14" s="73"/>
    </row>
    <row r="15" spans="1:33" ht="14.25">
      <c r="A15" s="71"/>
      <c r="C15" s="76">
        <f>'Oceny II sem_str 129'!$J$2</f>
        <v>0</v>
      </c>
      <c r="F15" s="77">
        <f>IF('Oceny II sem_str 129'!$J$3="","-",'Oceny II sem_str 129'!$J$3)</f>
        <v>0</v>
      </c>
      <c r="G15" s="76">
        <f t="shared" si="0"/>
        <v>0</v>
      </c>
      <c r="M15" s="72"/>
      <c r="N15" s="71"/>
      <c r="P15" s="76">
        <f>'Oceny II sem_str 129'!$J$2</f>
        <v>0</v>
      </c>
      <c r="S15" s="78">
        <f>IF('Oceny II sem_str 129'!$J$4="","-",'Oceny II sem_str 129'!$J$4)</f>
        <v>0</v>
      </c>
      <c r="T15" s="76">
        <f t="shared" si="1"/>
        <v>0</v>
      </c>
      <c r="Z15" s="72"/>
      <c r="AG15" s="73"/>
    </row>
    <row r="16" spans="1:33" ht="14.25">
      <c r="A16" s="71"/>
      <c r="C16" s="76">
        <f>'Oceny II sem_str 129'!$K$2</f>
        <v>0</v>
      </c>
      <c r="F16" s="77">
        <f>IF('Oceny II sem_str 129'!$K$3="","-",'Oceny II sem_str 129'!$K$3)</f>
        <v>0</v>
      </c>
      <c r="G16" s="76">
        <f t="shared" si="0"/>
        <v>0</v>
      </c>
      <c r="M16" s="72"/>
      <c r="N16" s="71"/>
      <c r="P16" s="76">
        <f>'Oceny II sem_str 129'!$K$2</f>
        <v>0</v>
      </c>
      <c r="S16" s="78">
        <f>IF('Oceny II sem_str 129'!$K$4="","-",'Oceny II sem_str 129'!$K$4)</f>
        <v>0</v>
      </c>
      <c r="T16" s="76">
        <f t="shared" si="1"/>
        <v>0</v>
      </c>
      <c r="Z16" s="72"/>
      <c r="AG16" s="73"/>
    </row>
    <row r="17" spans="1:33" ht="14.25">
      <c r="A17" s="71"/>
      <c r="C17" s="76">
        <f>'Oceny II sem_str 129'!$L$2</f>
        <v>0</v>
      </c>
      <c r="F17" s="77">
        <f>IF('Oceny II sem_str 129'!$L$3="","-",'Oceny II sem_str 129'!$L$3)</f>
        <v>0</v>
      </c>
      <c r="G17" s="76">
        <f t="shared" si="0"/>
        <v>0</v>
      </c>
      <c r="M17" s="72"/>
      <c r="N17" s="71"/>
      <c r="P17" s="76">
        <f>'Oceny II sem_str 129'!$L$2</f>
        <v>0</v>
      </c>
      <c r="S17" s="78">
        <f>IF('Oceny II sem_str 129'!$L$4="","-",'Oceny II sem_str 129'!$L$4)</f>
        <v>0</v>
      </c>
      <c r="T17" s="76">
        <f t="shared" si="1"/>
        <v>0</v>
      </c>
      <c r="Z17" s="72"/>
      <c r="AG17" s="73"/>
    </row>
    <row r="18" spans="1:33" ht="14.25">
      <c r="A18" s="71"/>
      <c r="C18" s="76">
        <f>'Oceny II sem_str 129'!$M$2</f>
        <v>0</v>
      </c>
      <c r="F18" s="77">
        <f>IF('Oceny II sem_str 129'!$M$3="","-",'Oceny II sem_str 129'!$M$3)</f>
        <v>0</v>
      </c>
      <c r="G18" s="76">
        <f t="shared" si="0"/>
        <v>0</v>
      </c>
      <c r="M18" s="72"/>
      <c r="N18" s="71"/>
      <c r="P18" s="76">
        <f>'Oceny II sem_str 129'!$M$2</f>
        <v>0</v>
      </c>
      <c r="S18" s="78">
        <f>IF('Oceny II sem_str 129'!$M$4="","-",'Oceny II sem_str 129'!$M$4)</f>
        <v>0</v>
      </c>
      <c r="T18" s="76">
        <f t="shared" si="1"/>
        <v>0</v>
      </c>
      <c r="Z18" s="72"/>
      <c r="AG18" s="73"/>
    </row>
    <row r="19" spans="1:33" ht="14.25">
      <c r="A19" s="71"/>
      <c r="C19" s="76">
        <f>'Oceny II sem_str 129'!$N$2</f>
        <v>0</v>
      </c>
      <c r="F19" s="77">
        <f>IF('Oceny II sem_str 129'!$N$3="","-",'Oceny II sem_str 129'!$N$3)</f>
        <v>0</v>
      </c>
      <c r="G19" s="76">
        <f t="shared" si="0"/>
        <v>0</v>
      </c>
      <c r="M19" s="72"/>
      <c r="N19" s="71"/>
      <c r="P19" s="76">
        <f>'Oceny II sem_str 129'!$N$2</f>
        <v>0</v>
      </c>
      <c r="S19" s="78">
        <f>IF('Oceny II sem_str 129'!$N$4="","-",'Oceny II sem_str 129'!$N$4)</f>
        <v>0</v>
      </c>
      <c r="T19" s="76">
        <f t="shared" si="1"/>
        <v>0</v>
      </c>
      <c r="Z19" s="72"/>
      <c r="AG19" s="73"/>
    </row>
    <row r="20" spans="1:33" ht="14.25">
      <c r="A20" s="71"/>
      <c r="C20" s="76">
        <f>'Oceny II sem_str 129'!$O$2</f>
        <v>0</v>
      </c>
      <c r="F20" s="77">
        <f>IF('Oceny II sem_str 129'!$O$3="","-",'Oceny II sem_str 129'!$O$3)</f>
        <v>0</v>
      </c>
      <c r="G20" s="76">
        <f t="shared" si="0"/>
        <v>0</v>
      </c>
      <c r="M20" s="72"/>
      <c r="N20" s="71"/>
      <c r="P20" s="76">
        <f>'Oceny II sem_str 129'!$O$2</f>
        <v>0</v>
      </c>
      <c r="S20" s="77">
        <f>IF('Oceny II sem_str 129'!$O$4="","-",'Oceny II sem_str 129'!$O$4)</f>
        <v>0</v>
      </c>
      <c r="T20" s="76">
        <f t="shared" si="1"/>
        <v>0</v>
      </c>
      <c r="Z20" s="72"/>
      <c r="AG20" s="73"/>
    </row>
    <row r="21" spans="1:33" ht="14.25">
      <c r="A21" s="71"/>
      <c r="C21" s="76">
        <f>IF('Oceny II sem_str 129'!$P$2&lt;&gt;"",'Oceny II sem_str 129'!$P$2,"")</f>
        <v>0</v>
      </c>
      <c r="F21" s="77">
        <f>IF('Oceny II sem_str 129'!$P$3="","-",'Oceny II sem_str 129'!$P$3)</f>
        <v>0</v>
      </c>
      <c r="G21" s="76">
        <f t="shared" si="0"/>
        <v>0</v>
      </c>
      <c r="M21" s="72"/>
      <c r="N21" s="71"/>
      <c r="P21" s="76">
        <f>IF('Oceny II sem_str 129'!$P$2&lt;&gt;"",'Oceny II sem_str 129'!$P$2,"")</f>
        <v>0</v>
      </c>
      <c r="S21" s="77">
        <f>IF('Oceny II sem_str 129'!$P$4="","-",'Oceny II sem_str 129'!$P$4)</f>
        <v>0</v>
      </c>
      <c r="T21" s="76">
        <f t="shared" si="1"/>
        <v>0</v>
      </c>
      <c r="Z21" s="72"/>
      <c r="AG21" s="73"/>
    </row>
    <row r="22" spans="1:33" ht="14.25">
      <c r="A22" s="71"/>
      <c r="C22" s="76">
        <f>IF('Oceny II sem_str 129'!$Q$2&lt;&gt;"",'Oceny II sem_str 129'!$Q$2,"")</f>
        <v>0</v>
      </c>
      <c r="F22" s="77">
        <f>IF('Oceny II sem_str 129'!$Q$3="","-",'Oceny II sem_str 129'!$Q$3)</f>
        <v>0</v>
      </c>
      <c r="G22" s="76">
        <f t="shared" si="0"/>
        <v>0</v>
      </c>
      <c r="M22" s="72"/>
      <c r="N22" s="71"/>
      <c r="P22" s="76">
        <f>IF('Oceny II sem_str 129'!$Q$2&lt;&gt;"",'Oceny II sem_str 129'!$Q$2,"")</f>
        <v>0</v>
      </c>
      <c r="S22" s="77">
        <f>IF('Oceny II sem_str 129'!$Q$4="","-",'Oceny II sem_str 129'!$Q$4)</f>
        <v>0</v>
      </c>
      <c r="T22" s="76">
        <f t="shared" si="1"/>
        <v>0</v>
      </c>
      <c r="Z22" s="72"/>
      <c r="AG22" s="73"/>
    </row>
    <row r="23" spans="1:33" ht="14.25">
      <c r="A23" s="71"/>
      <c r="C23" s="76">
        <f>IF('Oceny II sem_str 129'!$R$2&lt;&gt;"",'Oceny II sem_str 129'!$R$2,"")</f>
        <v>0</v>
      </c>
      <c r="F23" s="77">
        <f>IF('Oceny II sem_str 129'!$R$3="","-",'Oceny II sem_str 129'!$R$3)</f>
        <v>0</v>
      </c>
      <c r="G23" s="76">
        <f t="shared" si="0"/>
        <v>0</v>
      </c>
      <c r="M23" s="72"/>
      <c r="N23" s="71"/>
      <c r="P23" s="76">
        <f>IF('Oceny II sem_str 129'!$R$2&lt;&gt;"",'Oceny II sem_str 129'!$R$2,"")</f>
        <v>0</v>
      </c>
      <c r="S23" s="77">
        <f>IF('Oceny II sem_str 129'!$R$4="","-",'Oceny II sem_str 129'!$R$4)</f>
        <v>0</v>
      </c>
      <c r="T23" s="76">
        <f t="shared" si="1"/>
        <v>0</v>
      </c>
      <c r="Z23" s="72"/>
      <c r="AG23" s="73"/>
    </row>
    <row r="24" spans="1:33" ht="14.25">
      <c r="A24" s="71"/>
      <c r="C24" s="76">
        <f>IF('Oceny II sem_str 129'!$S$2&lt;&gt;"",'Oceny II sem_str 129'!$S$2,"")</f>
        <v>0</v>
      </c>
      <c r="F24" s="77">
        <f>IF('Oceny II sem_str 129'!$S$3="","-",'Oceny II sem_str 129'!$S$3)</f>
        <v>0</v>
      </c>
      <c r="G24" s="76">
        <f t="shared" si="0"/>
        <v>0</v>
      </c>
      <c r="M24" s="72"/>
      <c r="N24" s="71"/>
      <c r="P24" s="76">
        <f>IF('Oceny II sem_str 129'!$S$2&lt;&gt;"",'Oceny II sem_str 129'!$S$2,"")</f>
        <v>0</v>
      </c>
      <c r="S24" s="77">
        <f>IF('Oceny II sem_str 129'!$S$4="","-",'Oceny II sem_str 129'!$S$4)</f>
        <v>0</v>
      </c>
      <c r="T24" s="76">
        <f t="shared" si="1"/>
        <v>0</v>
      </c>
      <c r="Z24" s="72"/>
      <c r="AG24" s="73"/>
    </row>
    <row r="25" spans="1:33" ht="18.75">
      <c r="A25" s="71"/>
      <c r="E25" s="70" t="s">
        <v>76</v>
      </c>
      <c r="H25" s="88">
        <f>'Oceny II sem_str 129'!$AC$3</f>
        <v>0</v>
      </c>
      <c r="I25" s="88"/>
      <c r="M25" s="72"/>
      <c r="N25" s="71"/>
      <c r="R25" s="70" t="s">
        <v>76</v>
      </c>
      <c r="U25" s="88">
        <f>'Oceny II sem_str 129'!$AC$4</f>
        <v>0</v>
      </c>
      <c r="V25" s="88"/>
      <c r="Z25" s="72"/>
      <c r="AG25" s="73"/>
    </row>
    <row r="26" spans="1:33" ht="14.25">
      <c r="A26" s="71"/>
      <c r="M26" s="72"/>
      <c r="N26" s="71"/>
      <c r="Z26" s="72"/>
      <c r="AG26" s="73"/>
    </row>
    <row r="27" spans="1:33" ht="18.75">
      <c r="A27" s="71"/>
      <c r="B27" s="70" t="s">
        <v>77</v>
      </c>
      <c r="I27" s="75">
        <f>'Oceny II sem_str 129'!$Z$3+'Oceny II sem_str 129'!$AA$3</f>
        <v>0</v>
      </c>
      <c r="K27" s="70" t="s">
        <v>78</v>
      </c>
      <c r="M27" s="72"/>
      <c r="N27" s="71"/>
      <c r="O27" s="70" t="s">
        <v>79</v>
      </c>
      <c r="V27" s="75">
        <f>'Oceny II sem_str 129'!$Z$4+'Oceny II sem_str 129'!$AA$4</f>
        <v>0</v>
      </c>
      <c r="X27" s="70" t="s">
        <v>78</v>
      </c>
      <c r="Z27" s="72"/>
      <c r="AG27" s="73"/>
    </row>
    <row r="28" spans="1:33" ht="14.25">
      <c r="A28" s="71"/>
      <c r="B28" s="76" t="s">
        <v>80</v>
      </c>
      <c r="M28" s="72"/>
      <c r="N28" s="71"/>
      <c r="O28" s="76" t="s">
        <v>80</v>
      </c>
      <c r="Z28" s="72"/>
      <c r="AG28" s="73"/>
    </row>
    <row r="29" spans="1:33" ht="18.75">
      <c r="A29" s="71"/>
      <c r="B29" s="70" t="s">
        <v>81</v>
      </c>
      <c r="D29" s="75">
        <f>'Oceny II sem_str 129'!$Z$3</f>
        <v>0</v>
      </c>
      <c r="E29" s="70" t="s">
        <v>82</v>
      </c>
      <c r="H29" s="75">
        <f>'Oceny II sem_str 129'!$AA$3</f>
        <v>0</v>
      </c>
      <c r="I29" s="70" t="s">
        <v>83</v>
      </c>
      <c r="K29" s="75">
        <f>'Oceny II sem_str 129'!$AB$3</f>
        <v>0</v>
      </c>
      <c r="M29" s="72"/>
      <c r="N29" s="71"/>
      <c r="O29" s="70" t="s">
        <v>81</v>
      </c>
      <c r="Q29" s="75">
        <f>'Oceny II sem_str 129'!$Z$4</f>
        <v>0</v>
      </c>
      <c r="R29" s="70" t="s">
        <v>82</v>
      </c>
      <c r="U29" s="75">
        <f>'Oceny II sem_str 129'!$AA$4</f>
        <v>0</v>
      </c>
      <c r="V29" s="70" t="s">
        <v>83</v>
      </c>
      <c r="X29" s="75">
        <f>'Oceny II sem_str 129'!$AB$4</f>
        <v>0</v>
      </c>
      <c r="Z29" s="72"/>
      <c r="AG29" s="73"/>
    </row>
    <row r="30" spans="1:33" ht="18.75">
      <c r="A30" s="71"/>
      <c r="F30" s="75"/>
      <c r="M30" s="72"/>
      <c r="N30" s="71"/>
      <c r="S30" s="75"/>
      <c r="Z30" s="72"/>
      <c r="AG30" s="73"/>
    </row>
    <row r="31" spans="1:33" ht="18.75">
      <c r="A31" s="71"/>
      <c r="B31" s="70" t="s">
        <v>37</v>
      </c>
      <c r="E31" s="87">
        <f>'Oceny II sem_str 129'!$AD$3</f>
        <v>0</v>
      </c>
      <c r="F31" s="75"/>
      <c r="M31" s="72"/>
      <c r="N31" s="71"/>
      <c r="O31" s="70" t="s">
        <v>37</v>
      </c>
      <c r="R31" s="87">
        <f>'Oceny II sem_str 129'!$AD$4</f>
        <v>0</v>
      </c>
      <c r="S31" s="75"/>
      <c r="Z31" s="72"/>
      <c r="AG31" s="73"/>
    </row>
    <row r="32" spans="1:33" ht="14.25">
      <c r="A32" s="71"/>
      <c r="M32" s="72"/>
      <c r="N32" s="71"/>
      <c r="Z32" s="72"/>
      <c r="AG32" s="73"/>
    </row>
    <row r="33" spans="1:33" ht="14.25">
      <c r="A33" s="71"/>
      <c r="B33" s="70" t="s">
        <v>84</v>
      </c>
      <c r="I33" s="70" t="s">
        <v>85</v>
      </c>
      <c r="M33" s="72"/>
      <c r="N33" s="71"/>
      <c r="O33" s="70" t="s">
        <v>84</v>
      </c>
      <c r="V33" s="70" t="s">
        <v>85</v>
      </c>
      <c r="Z33" s="72"/>
      <c r="AG33" s="73"/>
    </row>
    <row r="34" spans="1:33" ht="16.5">
      <c r="A34" s="71"/>
      <c r="B34" s="80">
        <f>Instrukcja!$I$1</f>
        <v>0</v>
      </c>
      <c r="I34" s="80">
        <f>Instrukcja!$D$1</f>
        <v>0</v>
      </c>
      <c r="M34" s="72"/>
      <c r="N34" s="71"/>
      <c r="O34" s="80">
        <f>Instrukcja!$I$1</f>
        <v>0</v>
      </c>
      <c r="V34" s="80">
        <f>Instrukcja!$D$1</f>
        <v>0</v>
      </c>
      <c r="Z34" s="72"/>
      <c r="AG34" s="73"/>
    </row>
    <row r="35" spans="1:33" ht="19.5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81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3"/>
      <c r="AG35" s="73"/>
    </row>
    <row r="36" spans="1:33" ht="14.25">
      <c r="A36" s="73"/>
      <c r="M36" s="72"/>
      <c r="N36" s="71"/>
      <c r="Z36" s="72"/>
      <c r="AG36" s="73"/>
    </row>
    <row r="37" spans="1:33" ht="16.5">
      <c r="A37" s="74">
        <f>Instrukcja!$D$12</f>
        <v>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>
        <f>Instrukcja!$D$12</f>
        <v>0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3"/>
      <c r="AB37" s="73"/>
      <c r="AC37" s="73"/>
      <c r="AD37" s="73"/>
      <c r="AE37" s="73"/>
      <c r="AF37" s="73"/>
      <c r="AG37" s="73"/>
    </row>
    <row r="38" spans="1:26" ht="16.5">
      <c r="A38" s="74">
        <f>Instrukcja!$D$13</f>
        <v>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>
        <f>Instrukcja!$D$13</f>
        <v>0</v>
      </c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6.5">
      <c r="A39" s="74">
        <f>Instrukcja!$D$14</f>
        <v>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>
        <f>Instrukcja!$D$14</f>
        <v>0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3:26" ht="14.25">
      <c r="M40" s="72"/>
      <c r="N40" s="71"/>
      <c r="Z40" s="72"/>
    </row>
    <row r="41" spans="2:26" ht="18.75">
      <c r="B41" s="70" t="s">
        <v>72</v>
      </c>
      <c r="C41" s="75">
        <f>'Dane uczniów_str  6'!$B$5</f>
        <v>0</v>
      </c>
      <c r="G41" s="75">
        <f>'Dane uczniów_str  6'!$C$5</f>
        <v>0</v>
      </c>
      <c r="M41" s="72"/>
      <c r="N41" s="71"/>
      <c r="O41" s="70" t="s">
        <v>72</v>
      </c>
      <c r="P41" s="75">
        <f>'Dane uczniów_str  6'!$B$6</f>
        <v>0</v>
      </c>
      <c r="T41" s="75">
        <f>'Dane uczniów_str  6'!$C$6</f>
        <v>0</v>
      </c>
      <c r="Z41" s="72"/>
    </row>
    <row r="42" spans="3:26" ht="18.75">
      <c r="C42" s="75"/>
      <c r="G42" s="75"/>
      <c r="M42" s="72"/>
      <c r="N42" s="71"/>
      <c r="P42" s="75"/>
      <c r="T42" s="75"/>
      <c r="Z42" s="72"/>
    </row>
    <row r="43" spans="2:26" ht="18.75">
      <c r="B43" s="70" t="s">
        <v>73</v>
      </c>
      <c r="E43" s="75">
        <f>Instrukcja!$G$1</f>
        <v>0</v>
      </c>
      <c r="G43" s="70" t="s">
        <v>74</v>
      </c>
      <c r="K43" s="75">
        <f>'Dane uczniów_str  6'!$A$5</f>
        <v>3</v>
      </c>
      <c r="M43" s="72"/>
      <c r="N43" s="71"/>
      <c r="O43" s="70" t="s">
        <v>73</v>
      </c>
      <c r="R43" s="75">
        <f>Instrukcja!$G$1</f>
        <v>0</v>
      </c>
      <c r="T43" s="70" t="s">
        <v>74</v>
      </c>
      <c r="X43" s="75">
        <f>'Dane uczniów_str  6'!$A$6</f>
        <v>4</v>
      </c>
      <c r="Z43" s="72"/>
    </row>
    <row r="44" spans="3:26" ht="14.25">
      <c r="C44" s="76" t="s">
        <v>75</v>
      </c>
      <c r="F44" s="76">
        <f>IF('Oceny II sem_str 129'!$D$5="","-",'Oceny II sem_str 129'!$D$5)</f>
        <v>0</v>
      </c>
      <c r="M44" s="72"/>
      <c r="N44" s="71"/>
      <c r="P44" s="76" t="s">
        <v>75</v>
      </c>
      <c r="S44" s="76">
        <f>IF('Oceny II sem_str 129'!$D$6="","-",'Oceny II sem_str 129'!$D$6)</f>
        <v>0</v>
      </c>
      <c r="Z44" s="72"/>
    </row>
    <row r="45" spans="3:26" ht="14.25">
      <c r="C45" s="76">
        <f>'Oceny II sem_str 129'!$E$2</f>
        <v>0</v>
      </c>
      <c r="F45" s="78">
        <f>IF('Oceny II sem_str 129'!$E$5="","-",'Oceny II sem_str 129'!$E$5)</f>
        <v>0</v>
      </c>
      <c r="G45" s="76">
        <f aca="true" t="shared" si="2" ref="G45:G59">IF(F45=6,"celujący",IF(F45=5,"bardzo dobry",IF(F45=4,"dobry",IF(F45=3,"dostateczny",IF(F45=2,"dopuszczający",IF(F45=1,"niedostateczny","-"))))))</f>
        <v>0</v>
      </c>
      <c r="M45" s="72"/>
      <c r="N45" s="71"/>
      <c r="P45" s="76">
        <f>'Oceny II sem_str 129'!$E$2</f>
        <v>0</v>
      </c>
      <c r="S45" s="78">
        <f>IF('Oceny II sem_str 129'!$E$6="","-",'Oceny II sem_str 129'!$E$6)</f>
        <v>0</v>
      </c>
      <c r="T45" s="76">
        <f aca="true" t="shared" si="3" ref="T45:T59">IF(S45=6,"celujący",IF(S45=5,"bardzo dobry",IF(S45=4,"dobry",IF(S45=3,"dostateczny",IF(S45=2,"dopuszczający",IF(S45=1,"niedostateczny","-"))))))</f>
        <v>0</v>
      </c>
      <c r="Z45" s="72"/>
    </row>
    <row r="46" spans="3:26" ht="14.25">
      <c r="C46" s="76">
        <f>'Oceny II sem_str 129'!$F$2</f>
        <v>0</v>
      </c>
      <c r="F46" s="78">
        <f>IF('Oceny II sem_str 129'!$F$5="","-",'Oceny II sem_str 129'!$F$5)</f>
        <v>0</v>
      </c>
      <c r="G46" s="76">
        <f t="shared" si="2"/>
        <v>0</v>
      </c>
      <c r="M46" s="72"/>
      <c r="N46" s="71"/>
      <c r="P46" s="76">
        <f>'Oceny II sem_str 129'!$F$2</f>
        <v>0</v>
      </c>
      <c r="S46" s="78">
        <f>IF('Oceny II sem_str 129'!$F$6="","-",'Oceny II sem_str 129'!$F$6)</f>
        <v>0</v>
      </c>
      <c r="T46" s="76">
        <f t="shared" si="3"/>
        <v>0</v>
      </c>
      <c r="Z46" s="72"/>
    </row>
    <row r="47" spans="3:26" ht="14.25">
      <c r="C47" s="76">
        <f>'Oceny II sem_str 129'!$G$2</f>
        <v>0</v>
      </c>
      <c r="F47" s="78">
        <f>IF('Oceny II sem_str 129'!$G$5="","-",'Oceny II sem_str 129'!$G$5)</f>
        <v>0</v>
      </c>
      <c r="G47" s="76">
        <f t="shared" si="2"/>
        <v>0</v>
      </c>
      <c r="M47" s="72"/>
      <c r="N47" s="71"/>
      <c r="P47" s="76">
        <f>'Oceny II sem_str 129'!$G$2</f>
        <v>0</v>
      </c>
      <c r="S47" s="78">
        <f>IF('Oceny II sem_str 129'!$G$6="","-",'Oceny II sem_str 129'!$G$6)</f>
        <v>0</v>
      </c>
      <c r="T47" s="76">
        <f t="shared" si="3"/>
        <v>0</v>
      </c>
      <c r="Z47" s="72"/>
    </row>
    <row r="48" spans="3:26" ht="14.25">
      <c r="C48" s="76">
        <f>'Oceny II sem_str 129'!$H$2</f>
        <v>0</v>
      </c>
      <c r="F48" s="78">
        <f>IF('Oceny II sem_str 129'!$H$5="","-",'Oceny II sem_str 129'!$H$5)</f>
        <v>0</v>
      </c>
      <c r="G48" s="76">
        <f t="shared" si="2"/>
        <v>0</v>
      </c>
      <c r="M48" s="72"/>
      <c r="N48" s="71"/>
      <c r="P48" s="76">
        <f>'Oceny II sem_str 129'!$H$2</f>
        <v>0</v>
      </c>
      <c r="S48" s="78">
        <f>IF('Oceny II sem_str 129'!$H$6="","-",'Oceny II sem_str 129'!$H$6)</f>
        <v>0</v>
      </c>
      <c r="T48" s="76">
        <f t="shared" si="3"/>
        <v>0</v>
      </c>
      <c r="Z48" s="72"/>
    </row>
    <row r="49" spans="3:26" ht="14.25">
      <c r="C49" s="76">
        <f>'Oceny II sem_str 129'!$I$2</f>
        <v>0</v>
      </c>
      <c r="F49" s="78">
        <f>IF('Oceny II sem_str 129'!$I$5="","-",'Oceny II sem_str 129'!$I$5)</f>
        <v>0</v>
      </c>
      <c r="G49" s="76">
        <f t="shared" si="2"/>
        <v>0</v>
      </c>
      <c r="M49" s="72"/>
      <c r="N49" s="71"/>
      <c r="P49" s="76">
        <f>'Oceny II sem_str 129'!$I$2</f>
        <v>0</v>
      </c>
      <c r="S49" s="78">
        <f>IF('Oceny II sem_str 129'!$I$6="","-",'Oceny II sem_str 129'!$I$6)</f>
        <v>0</v>
      </c>
      <c r="T49" s="76">
        <f t="shared" si="3"/>
        <v>0</v>
      </c>
      <c r="Z49" s="72"/>
    </row>
    <row r="50" spans="3:26" ht="14.25">
      <c r="C50" s="76">
        <f>'Oceny II sem_str 129'!$J$2</f>
        <v>0</v>
      </c>
      <c r="F50" s="78">
        <f>IF('Oceny II sem_str 129'!$J$5="","-",'Oceny II sem_str 129'!$J$5)</f>
        <v>0</v>
      </c>
      <c r="G50" s="76">
        <f t="shared" si="2"/>
        <v>0</v>
      </c>
      <c r="M50" s="72"/>
      <c r="N50" s="71"/>
      <c r="P50" s="76">
        <f>'Oceny II sem_str 129'!$J$2</f>
        <v>0</v>
      </c>
      <c r="S50" s="78">
        <f>IF('Oceny II sem_str 129'!$J$6="","-",'Oceny II sem_str 129'!$J$6)</f>
        <v>0</v>
      </c>
      <c r="T50" s="76">
        <f t="shared" si="3"/>
        <v>0</v>
      </c>
      <c r="Z50" s="72"/>
    </row>
    <row r="51" spans="3:26" ht="14.25">
      <c r="C51" s="76">
        <f>'Oceny II sem_str 129'!$K$2</f>
        <v>0</v>
      </c>
      <c r="F51" s="78">
        <f>IF('Oceny II sem_str 129'!$K$5="","-",'Oceny II sem_str 129'!$K$5)</f>
        <v>0</v>
      </c>
      <c r="G51" s="76">
        <f t="shared" si="2"/>
        <v>0</v>
      </c>
      <c r="M51" s="72"/>
      <c r="N51" s="71"/>
      <c r="P51" s="76">
        <f>'Oceny II sem_str 129'!$K$2</f>
        <v>0</v>
      </c>
      <c r="S51" s="78">
        <f>IF('Oceny II sem_str 129'!$K$6="","-",'Oceny II sem_str 129'!$K$6)</f>
        <v>0</v>
      </c>
      <c r="T51" s="76">
        <f t="shared" si="3"/>
        <v>0</v>
      </c>
      <c r="Z51" s="72"/>
    </row>
    <row r="52" spans="3:26" ht="14.25">
      <c r="C52" s="76">
        <f>'Oceny II sem_str 129'!$L$2</f>
        <v>0</v>
      </c>
      <c r="F52" s="78">
        <f>IF('Oceny II sem_str 129'!$L$5="","-",'Oceny II sem_str 129'!$L$5)</f>
        <v>0</v>
      </c>
      <c r="G52" s="76">
        <f t="shared" si="2"/>
        <v>0</v>
      </c>
      <c r="M52" s="72"/>
      <c r="N52" s="71"/>
      <c r="P52" s="76">
        <f>'Oceny II sem_str 129'!$L$2</f>
        <v>0</v>
      </c>
      <c r="S52" s="78">
        <f>IF('Oceny II sem_str 129'!$L$6="","-",'Oceny II sem_str 129'!$L$6)</f>
        <v>0</v>
      </c>
      <c r="T52" s="76">
        <f t="shared" si="3"/>
        <v>0</v>
      </c>
      <c r="Z52" s="72"/>
    </row>
    <row r="53" spans="3:26" ht="14.25">
      <c r="C53" s="76">
        <f>'Oceny II sem_str 129'!$M$2</f>
        <v>0</v>
      </c>
      <c r="F53" s="78">
        <f>IF('Oceny II sem_str 129'!$M$5="","-",'Oceny II sem_str 129'!$M$5)</f>
        <v>0</v>
      </c>
      <c r="G53" s="76">
        <f t="shared" si="2"/>
        <v>0</v>
      </c>
      <c r="M53" s="72"/>
      <c r="N53" s="71"/>
      <c r="P53" s="76">
        <f>'Oceny II sem_str 129'!$M$2</f>
        <v>0</v>
      </c>
      <c r="S53" s="78">
        <f>IF('Oceny II sem_str 129'!$M$6="","-",'Oceny II sem_str 129'!$M$6)</f>
        <v>0</v>
      </c>
      <c r="T53" s="76">
        <f t="shared" si="3"/>
        <v>0</v>
      </c>
      <c r="Z53" s="72"/>
    </row>
    <row r="54" spans="3:26" ht="14.25">
      <c r="C54" s="76">
        <f>'Oceny II sem_str 129'!$N$2</f>
        <v>0</v>
      </c>
      <c r="F54" s="78">
        <f>IF('Oceny II sem_str 129'!$N$5="","-",'Oceny II sem_str 129'!$N$5)</f>
        <v>0</v>
      </c>
      <c r="G54" s="76">
        <f t="shared" si="2"/>
        <v>0</v>
      </c>
      <c r="M54" s="72"/>
      <c r="N54" s="71"/>
      <c r="P54" s="76">
        <f>'Oceny II sem_str 129'!$N$2</f>
        <v>0</v>
      </c>
      <c r="S54" s="78">
        <f>IF('Oceny II sem_str 129'!$N$6="","-",'Oceny II sem_str 129'!$N$6)</f>
        <v>0</v>
      </c>
      <c r="T54" s="76">
        <f t="shared" si="3"/>
        <v>0</v>
      </c>
      <c r="Z54" s="72"/>
    </row>
    <row r="55" spans="3:26" ht="14.25">
      <c r="C55" s="76">
        <f>'Oceny II sem_str 129'!$O$2</f>
        <v>0</v>
      </c>
      <c r="F55" s="77">
        <f>IF('Oceny II sem_str 129'!$O$5="","-",'Oceny II sem_str 129'!$O$5)</f>
        <v>0</v>
      </c>
      <c r="G55" s="76">
        <f t="shared" si="2"/>
        <v>0</v>
      </c>
      <c r="M55" s="72"/>
      <c r="N55" s="71"/>
      <c r="P55" s="76">
        <f>'Oceny II sem_str 129'!$O$2</f>
        <v>0</v>
      </c>
      <c r="S55" s="77">
        <f>IF('Oceny II sem_str 129'!$O$6="","-",'Oceny II sem_str 129'!$O$6)</f>
        <v>0</v>
      </c>
      <c r="T55" s="76">
        <f t="shared" si="3"/>
        <v>0</v>
      </c>
      <c r="Z55" s="72"/>
    </row>
    <row r="56" spans="3:26" ht="14.25">
      <c r="C56" s="76">
        <f>IF('Oceny II sem_str 129'!$P$2&lt;&gt;"",'Oceny II sem_str 129'!$P$2,"")</f>
        <v>0</v>
      </c>
      <c r="F56" s="77">
        <f>IF('Oceny II sem_str 129'!$P$5="","-",'Oceny II sem_str 129'!$P$5)</f>
        <v>0</v>
      </c>
      <c r="G56" s="76">
        <f t="shared" si="2"/>
        <v>0</v>
      </c>
      <c r="M56" s="72"/>
      <c r="N56" s="71"/>
      <c r="P56" s="76">
        <f>IF('Oceny II sem_str 129'!$P$2&lt;&gt;"",'Oceny II sem_str 129'!$P$2,"")</f>
        <v>0</v>
      </c>
      <c r="S56" s="77">
        <f>IF('Oceny II sem_str 129'!$P$6="","-",'Oceny II sem_str 129'!$P$6)</f>
        <v>0</v>
      </c>
      <c r="T56" s="76">
        <f t="shared" si="3"/>
        <v>0</v>
      </c>
      <c r="Z56" s="72"/>
    </row>
    <row r="57" spans="3:26" ht="14.25">
      <c r="C57" s="76">
        <f>IF('Oceny II sem_str 129'!$Q$2&lt;&gt;"",'Oceny II sem_str 129'!$Q$2,"")</f>
        <v>0</v>
      </c>
      <c r="F57" s="77">
        <f>IF('Oceny II sem_str 129'!$Q$5="","-",'Oceny II sem_str 129'!$Q$5)</f>
        <v>0</v>
      </c>
      <c r="G57" s="76">
        <f t="shared" si="2"/>
        <v>0</v>
      </c>
      <c r="M57" s="72"/>
      <c r="N57" s="71"/>
      <c r="P57" s="76">
        <f>IF('Oceny II sem_str 129'!$Q$2&lt;&gt;"",'Oceny II sem_str 129'!$Q$2,"")</f>
        <v>0</v>
      </c>
      <c r="S57" s="77">
        <f>IF('Oceny II sem_str 129'!$Q$6="","-",'Oceny II sem_str 129'!$Q$6)</f>
        <v>0</v>
      </c>
      <c r="T57" s="76">
        <f t="shared" si="3"/>
        <v>0</v>
      </c>
      <c r="Z57" s="72"/>
    </row>
    <row r="58" spans="3:26" ht="14.25">
      <c r="C58" s="76">
        <f>IF('Oceny II sem_str 129'!$R$2&lt;&gt;"",'Oceny II sem_str 129'!$R$2,"")</f>
        <v>0</v>
      </c>
      <c r="F58" s="77">
        <f>IF('Oceny II sem_str 129'!$R$5="","-",'Oceny II sem_str 129'!$R$5)</f>
        <v>0</v>
      </c>
      <c r="G58" s="76">
        <f t="shared" si="2"/>
        <v>0</v>
      </c>
      <c r="M58" s="72"/>
      <c r="N58" s="71"/>
      <c r="P58" s="76">
        <f>IF('Oceny II sem_str 129'!$R$2&lt;&gt;"",'Oceny II sem_str 129'!$R$2,"")</f>
        <v>0</v>
      </c>
      <c r="S58" s="77">
        <f>IF('Oceny II sem_str 129'!$R$6="","-",'Oceny II sem_str 129'!$R$6)</f>
        <v>0</v>
      </c>
      <c r="T58" s="76">
        <f t="shared" si="3"/>
        <v>0</v>
      </c>
      <c r="Z58" s="72"/>
    </row>
    <row r="59" spans="3:26" ht="14.25">
      <c r="C59" s="76">
        <f>IF('Oceny II sem_str 129'!$S$2&lt;&gt;"",'Oceny II sem_str 129'!$S$2,"")</f>
        <v>0</v>
      </c>
      <c r="F59" s="77">
        <f>IF('Oceny II sem_str 129'!$S$5="","-",'Oceny II sem_str 129'!$S$5)</f>
        <v>0</v>
      </c>
      <c r="G59" s="76">
        <f t="shared" si="2"/>
        <v>0</v>
      </c>
      <c r="M59" s="72"/>
      <c r="N59" s="71"/>
      <c r="P59" s="76">
        <f>IF('Oceny II sem_str 129'!$S$2&lt;&gt;"",'Oceny II sem_str 129'!$S$2,"")</f>
        <v>0</v>
      </c>
      <c r="S59" s="77">
        <f>IF('Oceny II sem_str 129'!$S$6="","-",'Oceny II sem_str 129'!$S$6)</f>
        <v>0</v>
      </c>
      <c r="T59" s="76">
        <f t="shared" si="3"/>
        <v>0</v>
      </c>
      <c r="Z59" s="72"/>
    </row>
    <row r="60" spans="5:26" ht="18.75">
      <c r="E60" s="70" t="s">
        <v>76</v>
      </c>
      <c r="H60" s="88">
        <f>'Oceny II sem_str 129'!$AC$5</f>
        <v>0</v>
      </c>
      <c r="I60" s="88"/>
      <c r="M60" s="72"/>
      <c r="N60" s="71"/>
      <c r="R60" s="70" t="s">
        <v>76</v>
      </c>
      <c r="U60" s="88">
        <f>'Oceny II sem_str 129'!$AC$6</f>
        <v>0</v>
      </c>
      <c r="V60" s="88"/>
      <c r="Z60" s="72"/>
    </row>
    <row r="61" spans="13:26" ht="14.25">
      <c r="M61" s="72"/>
      <c r="N61" s="71"/>
      <c r="Z61" s="72"/>
    </row>
    <row r="62" spans="2:26" ht="18.75">
      <c r="B62" s="70" t="s">
        <v>77</v>
      </c>
      <c r="I62" s="75">
        <f>'Oceny II sem_str 129'!$Z$5+'Oceny II sem_str 129'!$AA$5</f>
        <v>0</v>
      </c>
      <c r="K62" s="84" t="s">
        <v>78</v>
      </c>
      <c r="M62" s="72"/>
      <c r="N62" s="71"/>
      <c r="O62" s="70" t="s">
        <v>79</v>
      </c>
      <c r="V62" s="75">
        <f>'Oceny II sem_str 129'!$Z$6+'Oceny II sem_str 129'!$AA$6</f>
        <v>0</v>
      </c>
      <c r="X62" s="70" t="s">
        <v>78</v>
      </c>
      <c r="Z62" s="72"/>
    </row>
    <row r="63" spans="2:26" ht="14.25">
      <c r="B63" s="76" t="s">
        <v>80</v>
      </c>
      <c r="M63" s="72"/>
      <c r="N63" s="71"/>
      <c r="O63" s="76" t="s">
        <v>80</v>
      </c>
      <c r="Z63" s="72"/>
    </row>
    <row r="64" spans="2:26" ht="18.75">
      <c r="B64" s="70" t="s">
        <v>81</v>
      </c>
      <c r="D64" s="75">
        <f>'Oceny II sem_str 129'!$Z$5</f>
        <v>0</v>
      </c>
      <c r="E64" s="70" t="s">
        <v>82</v>
      </c>
      <c r="H64" s="75">
        <f>'Oceny II sem_str 129'!$AA$5</f>
        <v>0</v>
      </c>
      <c r="I64" s="70" t="s">
        <v>83</v>
      </c>
      <c r="K64" s="75">
        <f>'Oceny II sem_str 129'!$AB$5</f>
        <v>0</v>
      </c>
      <c r="M64" s="72"/>
      <c r="N64" s="71"/>
      <c r="O64" s="70" t="s">
        <v>81</v>
      </c>
      <c r="Q64" s="75">
        <f>'Oceny II sem_str 129'!$Z$6</f>
        <v>0</v>
      </c>
      <c r="R64" s="70" t="s">
        <v>82</v>
      </c>
      <c r="U64" s="75">
        <f>'Oceny II sem_str 129'!$AA$6</f>
        <v>0</v>
      </c>
      <c r="V64" s="70" t="s">
        <v>83</v>
      </c>
      <c r="X64" s="75">
        <f>'Oceny II sem_str 129'!$AB$6</f>
        <v>0</v>
      </c>
      <c r="Z64" s="72"/>
    </row>
    <row r="65" spans="6:26" ht="18.75">
      <c r="F65" s="75"/>
      <c r="M65" s="72"/>
      <c r="N65" s="71"/>
      <c r="S65" s="75"/>
      <c r="Z65" s="72"/>
    </row>
    <row r="66" spans="2:26" ht="18.75">
      <c r="B66" s="70" t="s">
        <v>37</v>
      </c>
      <c r="E66" s="87">
        <f>'Oceny II sem_str 129'!$AD$5</f>
        <v>0</v>
      </c>
      <c r="F66" s="75"/>
      <c r="M66" s="72"/>
      <c r="N66" s="71"/>
      <c r="O66" s="70" t="s">
        <v>37</v>
      </c>
      <c r="R66" s="87">
        <f>'Oceny II sem_str 129'!$AD$6</f>
        <v>0</v>
      </c>
      <c r="S66" s="75"/>
      <c r="Z66" s="72"/>
    </row>
    <row r="67" spans="13:26" ht="14.25">
      <c r="M67" s="72"/>
      <c r="N67" s="71"/>
      <c r="Z67" s="72"/>
    </row>
    <row r="68" spans="2:26" ht="14.25">
      <c r="B68" s="70" t="s">
        <v>84</v>
      </c>
      <c r="I68" s="70" t="s">
        <v>85</v>
      </c>
      <c r="M68" s="72"/>
      <c r="N68" s="71"/>
      <c r="O68" s="70" t="s">
        <v>84</v>
      </c>
      <c r="V68" s="70" t="s">
        <v>85</v>
      </c>
      <c r="Z68" s="72"/>
    </row>
    <row r="69" spans="2:26" ht="21.75" customHeight="1">
      <c r="B69" s="80">
        <f>Instrukcja!$I$1</f>
        <v>0</v>
      </c>
      <c r="I69" s="80">
        <f>Instrukcja!$D$1</f>
        <v>0</v>
      </c>
      <c r="M69" s="72"/>
      <c r="N69" s="71"/>
      <c r="O69" s="80">
        <f>Instrukcja!$I$1</f>
        <v>0</v>
      </c>
      <c r="V69" s="80">
        <f>Instrukcja!$D$1</f>
        <v>0</v>
      </c>
      <c r="Z69" s="72"/>
    </row>
    <row r="70" spans="2:26" ht="11.25" customHeight="1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/>
      <c r="N70" s="81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3"/>
    </row>
    <row r="71" spans="13:26" ht="14.25">
      <c r="M71" s="72"/>
      <c r="N71" s="71"/>
      <c r="Z71" s="72"/>
    </row>
    <row r="72" spans="1:26" ht="16.5">
      <c r="A72" s="74">
        <f>Instrukcja!$D$12</f>
        <v>0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85">
        <f>Instrukcja!$D$12</f>
        <v>0</v>
      </c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6.5">
      <c r="A73" s="74">
        <f>Instrukcja!$D$13</f>
        <v>0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85">
        <f>Instrukcja!$D$13</f>
        <v>0</v>
      </c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6.5">
      <c r="A74" s="74">
        <f>Instrukcja!$D$14</f>
        <v>0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85">
        <f>Instrukcja!$D$14</f>
        <v>0</v>
      </c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3:26" ht="14.25">
      <c r="M75" s="72"/>
      <c r="N75" s="71"/>
      <c r="Z75" s="72"/>
    </row>
    <row r="76" spans="2:26" ht="18.75">
      <c r="B76" s="70" t="s">
        <v>72</v>
      </c>
      <c r="C76" s="75">
        <f>'Dane uczniów_str  6'!$B$7</f>
        <v>0</v>
      </c>
      <c r="G76" s="75">
        <f>'Dane uczniów_str  6'!$C$7</f>
        <v>0</v>
      </c>
      <c r="M76" s="72"/>
      <c r="N76" s="71"/>
      <c r="O76" s="70" t="s">
        <v>72</v>
      </c>
      <c r="P76" s="75">
        <f>'Dane uczniów_str  6'!$B$8</f>
        <v>0</v>
      </c>
      <c r="T76" s="75">
        <f>'Dane uczniów_str  6'!$C$8</f>
        <v>0</v>
      </c>
      <c r="Z76" s="72"/>
    </row>
    <row r="77" spans="3:26" ht="18.75">
      <c r="C77" s="75"/>
      <c r="G77" s="75"/>
      <c r="M77" s="72"/>
      <c r="N77" s="71"/>
      <c r="P77" s="75"/>
      <c r="T77" s="75"/>
      <c r="Z77" s="72"/>
    </row>
    <row r="78" spans="2:26" ht="18.75">
      <c r="B78" s="70" t="s">
        <v>73</v>
      </c>
      <c r="E78" s="75">
        <f>Instrukcja!$G$1</f>
        <v>0</v>
      </c>
      <c r="G78" s="70" t="s">
        <v>74</v>
      </c>
      <c r="K78" s="75">
        <f>'Dane uczniów_str  6'!$A$7</f>
        <v>5</v>
      </c>
      <c r="M78" s="72"/>
      <c r="N78" s="71"/>
      <c r="O78" s="70" t="s">
        <v>73</v>
      </c>
      <c r="R78" s="75">
        <f>Instrukcja!$G$1</f>
        <v>0</v>
      </c>
      <c r="T78" s="70" t="s">
        <v>74</v>
      </c>
      <c r="X78" s="75">
        <f>'Dane uczniów_str  6'!$A$8</f>
        <v>6</v>
      </c>
      <c r="Z78" s="72"/>
    </row>
    <row r="79" spans="3:26" ht="14.25">
      <c r="C79" s="76" t="s">
        <v>75</v>
      </c>
      <c r="F79" s="76">
        <f>IF('Oceny II sem_str 129'!$D$7="","-",'Oceny II sem_str 129'!$D$7)</f>
        <v>0</v>
      </c>
      <c r="M79" s="72"/>
      <c r="N79" s="71"/>
      <c r="P79" s="76" t="s">
        <v>75</v>
      </c>
      <c r="S79" s="76">
        <f>IF('Oceny II sem_str 129'!$D$8="","-",'Oceny II sem_str 129'!$D$8)</f>
        <v>0</v>
      </c>
      <c r="Z79" s="72"/>
    </row>
    <row r="80" spans="3:26" ht="14.25">
      <c r="C80" s="76">
        <f>'Oceny II sem_str 129'!$E$2</f>
        <v>0</v>
      </c>
      <c r="F80" s="78">
        <f>IF('Oceny II sem_str 129'!$E$7="","-",'Oceny II sem_str 129'!$E$7)</f>
        <v>0</v>
      </c>
      <c r="G80" s="76">
        <f aca="true" t="shared" si="4" ref="G80:G94">IF(F80=6,"celujący",IF(F80=5,"bardzo dobry",IF(F80=4,"dobry",IF(F80=3,"dostateczny",IF(F80=2,"dopuszczający",IF(F80=1,"niedostateczny","-"))))))</f>
        <v>0</v>
      </c>
      <c r="M80" s="72"/>
      <c r="N80" s="71"/>
      <c r="P80" s="76">
        <f>'Oceny II sem_str 129'!$E$2</f>
        <v>0</v>
      </c>
      <c r="S80" s="78">
        <f>IF('Oceny II sem_str 129'!$E$8="","-",'Oceny II sem_str 129'!$E$8)</f>
        <v>0</v>
      </c>
      <c r="T80" s="76">
        <f aca="true" t="shared" si="5" ref="T80:T94">IF(S80=6,"celujący",IF(S80=5,"bardzo dobry",IF(S80=4,"dobry",IF(S80=3,"dostateczny",IF(S80=2,"dopuszczający",IF(S80=1,"niedostateczny","-"))))))</f>
        <v>0</v>
      </c>
      <c r="Z80" s="72"/>
    </row>
    <row r="81" spans="3:26" ht="14.25">
      <c r="C81" s="76">
        <f>'Oceny II sem_str 129'!$F$2</f>
        <v>0</v>
      </c>
      <c r="F81" s="78">
        <f>IF('Oceny II sem_str 129'!$F$7="","-",'Oceny II sem_str 129'!$F$7)</f>
        <v>0</v>
      </c>
      <c r="G81" s="76">
        <f t="shared" si="4"/>
        <v>0</v>
      </c>
      <c r="M81" s="72"/>
      <c r="N81" s="71"/>
      <c r="P81" s="76">
        <f>'Oceny II sem_str 129'!$F$2</f>
        <v>0</v>
      </c>
      <c r="S81" s="78">
        <f>IF('Oceny II sem_str 129'!$F$8="","-",'Oceny II sem_str 129'!$F$8)</f>
        <v>0</v>
      </c>
      <c r="T81" s="76">
        <f t="shared" si="5"/>
        <v>0</v>
      </c>
      <c r="Z81" s="72"/>
    </row>
    <row r="82" spans="3:26" ht="14.25">
      <c r="C82" s="76">
        <f>'Oceny II sem_str 129'!$G$2</f>
        <v>0</v>
      </c>
      <c r="F82" s="78">
        <f>IF('Oceny II sem_str 129'!$G$7="","-",'Oceny II sem_str 129'!$G$7)</f>
        <v>0</v>
      </c>
      <c r="G82" s="76">
        <f t="shared" si="4"/>
        <v>0</v>
      </c>
      <c r="M82" s="72"/>
      <c r="N82" s="71"/>
      <c r="P82" s="76">
        <f>'Oceny II sem_str 129'!$G$2</f>
        <v>0</v>
      </c>
      <c r="S82" s="78">
        <f>IF('Oceny II sem_str 129'!$G$8="","-",'Oceny II sem_str 129'!$G$8)</f>
        <v>0</v>
      </c>
      <c r="T82" s="76">
        <f t="shared" si="5"/>
        <v>0</v>
      </c>
      <c r="Z82" s="72"/>
    </row>
    <row r="83" spans="3:26" ht="14.25">
      <c r="C83" s="76">
        <f>'Oceny II sem_str 129'!$H$2</f>
        <v>0</v>
      </c>
      <c r="F83" s="78">
        <f>IF('Oceny II sem_str 129'!$H$7="","-",'Oceny II sem_str 129'!$H$7)</f>
        <v>0</v>
      </c>
      <c r="G83" s="76">
        <f t="shared" si="4"/>
        <v>0</v>
      </c>
      <c r="M83" s="72"/>
      <c r="N83" s="71"/>
      <c r="P83" s="76">
        <f>'Oceny II sem_str 129'!$H$2</f>
        <v>0</v>
      </c>
      <c r="S83" s="78">
        <f>IF('Oceny II sem_str 129'!$H$8="","-",'Oceny II sem_str 129'!$H$8)</f>
        <v>0</v>
      </c>
      <c r="T83" s="76">
        <f t="shared" si="5"/>
        <v>0</v>
      </c>
      <c r="Z83" s="72"/>
    </row>
    <row r="84" spans="3:26" ht="14.25">
      <c r="C84" s="76">
        <f>'Oceny II sem_str 129'!$I$2</f>
        <v>0</v>
      </c>
      <c r="F84" s="78">
        <f>IF('Oceny II sem_str 129'!$I$7="","-",'Oceny II sem_str 129'!$I$7)</f>
        <v>0</v>
      </c>
      <c r="G84" s="76">
        <f t="shared" si="4"/>
        <v>0</v>
      </c>
      <c r="M84" s="72"/>
      <c r="N84" s="71"/>
      <c r="P84" s="76">
        <f>'Oceny II sem_str 129'!$I$2</f>
        <v>0</v>
      </c>
      <c r="S84" s="78">
        <f>IF('Oceny II sem_str 129'!$I$8="","-",'Oceny II sem_str 129'!$I$8)</f>
        <v>0</v>
      </c>
      <c r="T84" s="76">
        <f t="shared" si="5"/>
        <v>0</v>
      </c>
      <c r="Z84" s="72"/>
    </row>
    <row r="85" spans="3:26" ht="14.25">
      <c r="C85" s="76">
        <f>'Oceny II sem_str 129'!$J$2</f>
        <v>0</v>
      </c>
      <c r="F85" s="78">
        <f>IF('Oceny II sem_str 129'!$J$7="","-",'Oceny II sem_str 129'!$J$7)</f>
        <v>0</v>
      </c>
      <c r="G85" s="76">
        <f t="shared" si="4"/>
        <v>0</v>
      </c>
      <c r="M85" s="72"/>
      <c r="N85" s="71"/>
      <c r="P85" s="76">
        <f>'Oceny II sem_str 129'!$J$2</f>
        <v>0</v>
      </c>
      <c r="S85" s="78">
        <f>IF('Oceny II sem_str 129'!$J$8="","-",'Oceny II sem_str 129'!$J$8)</f>
        <v>0</v>
      </c>
      <c r="T85" s="76">
        <f t="shared" si="5"/>
        <v>0</v>
      </c>
      <c r="Z85" s="72"/>
    </row>
    <row r="86" spans="3:26" ht="14.25">
      <c r="C86" s="76">
        <f>'Oceny II sem_str 129'!$K$2</f>
        <v>0</v>
      </c>
      <c r="F86" s="78">
        <f>IF('Oceny II sem_str 129'!$K$7="","-",'Oceny II sem_str 129'!$K$7)</f>
        <v>0</v>
      </c>
      <c r="G86" s="76">
        <f t="shared" si="4"/>
        <v>0</v>
      </c>
      <c r="M86" s="72"/>
      <c r="N86" s="71"/>
      <c r="P86" s="76">
        <f>'Oceny II sem_str 129'!$K$2</f>
        <v>0</v>
      </c>
      <c r="S86" s="78">
        <f>IF('Oceny II sem_str 129'!$K$8="","-",'Oceny II sem_str 129'!$K$8)</f>
        <v>0</v>
      </c>
      <c r="T86" s="76">
        <f t="shared" si="5"/>
        <v>0</v>
      </c>
      <c r="Z86" s="72"/>
    </row>
    <row r="87" spans="3:26" ht="14.25">
      <c r="C87" s="76">
        <f>'Oceny II sem_str 129'!$L$2</f>
        <v>0</v>
      </c>
      <c r="F87" s="78">
        <f>IF('Oceny II sem_str 129'!$L$7="","-",'Oceny II sem_str 129'!$L$7)</f>
        <v>0</v>
      </c>
      <c r="G87" s="76">
        <f t="shared" si="4"/>
        <v>0</v>
      </c>
      <c r="M87" s="72"/>
      <c r="N87" s="71"/>
      <c r="P87" s="76">
        <f>'Oceny II sem_str 129'!$L$2</f>
        <v>0</v>
      </c>
      <c r="S87" s="78">
        <f>IF('Oceny II sem_str 129'!$L$8="","-",'Oceny II sem_str 129'!$L$8)</f>
        <v>0</v>
      </c>
      <c r="T87" s="76">
        <f t="shared" si="5"/>
        <v>0</v>
      </c>
      <c r="Z87" s="72"/>
    </row>
    <row r="88" spans="3:26" ht="14.25">
      <c r="C88" s="76">
        <f>'Oceny II sem_str 129'!$M$2</f>
        <v>0</v>
      </c>
      <c r="F88" s="78">
        <f>IF('Oceny II sem_str 129'!$M$7="","-",'Oceny II sem_str 129'!$M$7)</f>
        <v>0</v>
      </c>
      <c r="G88" s="76">
        <f t="shared" si="4"/>
        <v>0</v>
      </c>
      <c r="M88" s="72"/>
      <c r="N88" s="71"/>
      <c r="P88" s="76">
        <f>'Oceny II sem_str 129'!$M$2</f>
        <v>0</v>
      </c>
      <c r="S88" s="78">
        <f>IF('Oceny II sem_str 129'!$M$8="","-",'Oceny II sem_str 129'!$M$8)</f>
        <v>0</v>
      </c>
      <c r="T88" s="76">
        <f t="shared" si="5"/>
        <v>0</v>
      </c>
      <c r="Z88" s="72"/>
    </row>
    <row r="89" spans="3:26" ht="14.25">
      <c r="C89" s="76">
        <f>'Oceny II sem_str 129'!$N$2</f>
        <v>0</v>
      </c>
      <c r="F89" s="78">
        <f>IF('Oceny II sem_str 129'!$N$7="","-",'Oceny II sem_str 129'!$N$7)</f>
        <v>0</v>
      </c>
      <c r="G89" s="76">
        <f t="shared" si="4"/>
        <v>0</v>
      </c>
      <c r="M89" s="72"/>
      <c r="N89" s="71"/>
      <c r="P89" s="76">
        <f>'Oceny II sem_str 129'!$N$2</f>
        <v>0</v>
      </c>
      <c r="S89" s="78">
        <f>IF('Oceny II sem_str 129'!$N$8="","-",'Oceny II sem_str 129'!$N$8)</f>
        <v>0</v>
      </c>
      <c r="T89" s="76">
        <f t="shared" si="5"/>
        <v>0</v>
      </c>
      <c r="Z89" s="72"/>
    </row>
    <row r="90" spans="3:26" ht="14.25">
      <c r="C90" s="76">
        <f>'Oceny II sem_str 129'!$O$2</f>
        <v>0</v>
      </c>
      <c r="F90" s="77">
        <f>IF('Oceny II sem_str 129'!$O$7="","-",'Oceny II sem_str 129'!$O$7)</f>
        <v>0</v>
      </c>
      <c r="G90" s="76">
        <f t="shared" si="4"/>
        <v>0</v>
      </c>
      <c r="M90" s="72"/>
      <c r="N90" s="71"/>
      <c r="P90" s="76">
        <f>'Oceny II sem_str 129'!$O$2</f>
        <v>0</v>
      </c>
      <c r="S90" s="77">
        <f>IF('Oceny II sem_str 129'!$O$8="","-",'Oceny II sem_str 129'!$O$8)</f>
        <v>0</v>
      </c>
      <c r="T90" s="76">
        <f t="shared" si="5"/>
        <v>0</v>
      </c>
      <c r="Z90" s="72"/>
    </row>
    <row r="91" spans="3:26" ht="14.25">
      <c r="C91" s="76">
        <f>IF('Oceny II sem_str 129'!$P$2&lt;&gt;"",'Oceny II sem_str 129'!$P$2,"")</f>
        <v>0</v>
      </c>
      <c r="F91" s="77">
        <f>IF('Oceny II sem_str 129'!$P$7="","-",'Oceny II sem_str 129'!$P$7)</f>
        <v>0</v>
      </c>
      <c r="G91" s="76">
        <f t="shared" si="4"/>
        <v>0</v>
      </c>
      <c r="M91" s="72"/>
      <c r="N91" s="71"/>
      <c r="P91" s="76">
        <f>IF('Oceny II sem_str 129'!$P$2&lt;&gt;"",'Oceny II sem_str 129'!$P$2,"")</f>
        <v>0</v>
      </c>
      <c r="S91" s="77">
        <f>IF('Oceny II sem_str 129'!$P$7="","-",'Oceny II sem_str 129'!$P$7)</f>
        <v>0</v>
      </c>
      <c r="T91" s="76">
        <f t="shared" si="5"/>
        <v>0</v>
      </c>
      <c r="Z91" s="72"/>
    </row>
    <row r="92" spans="3:26" ht="14.25">
      <c r="C92" s="76">
        <f>IF('Oceny II sem_str 129'!$Q$2&lt;&gt;"",'Oceny II sem_str 129'!$Q$2,"")</f>
        <v>0</v>
      </c>
      <c r="F92" s="77">
        <f>IF('Oceny II sem_str 129'!$Q$7="","-",'Oceny II sem_str 129'!$Q$7)</f>
        <v>0</v>
      </c>
      <c r="G92" s="76">
        <f t="shared" si="4"/>
        <v>0</v>
      </c>
      <c r="M92" s="72"/>
      <c r="N92" s="71"/>
      <c r="P92" s="76">
        <f>IF('Oceny II sem_str 129'!$Q$2&lt;&gt;"",'Oceny II sem_str 129'!$Q$2,"")</f>
        <v>0</v>
      </c>
      <c r="S92" s="77">
        <f>IF('Oceny II sem_str 129'!$Q$7="","-",'Oceny II sem_str 129'!$Q$7)</f>
        <v>0</v>
      </c>
      <c r="T92" s="76">
        <f t="shared" si="5"/>
        <v>0</v>
      </c>
      <c r="Z92" s="72"/>
    </row>
    <row r="93" spans="3:26" ht="14.25">
      <c r="C93" s="76">
        <f>IF('Oceny II sem_str 129'!$R$2&lt;&gt;"",'Oceny II sem_str 129'!$R$2,"")</f>
        <v>0</v>
      </c>
      <c r="F93" s="77">
        <f>IF('Oceny II sem_str 129'!$R$7="","-",'Oceny II sem_str 129'!$R$7)</f>
        <v>0</v>
      </c>
      <c r="G93" s="76">
        <f t="shared" si="4"/>
        <v>0</v>
      </c>
      <c r="M93" s="72"/>
      <c r="N93" s="71"/>
      <c r="P93" s="76">
        <f>IF('Oceny II sem_str 129'!$R$2&lt;&gt;"",'Oceny II sem_str 129'!$R$2,"")</f>
        <v>0</v>
      </c>
      <c r="S93" s="77">
        <f>IF('Oceny II sem_str 129'!$R$7="","-",'Oceny II sem_str 129'!$R$7)</f>
        <v>0</v>
      </c>
      <c r="T93" s="76">
        <f t="shared" si="5"/>
        <v>0</v>
      </c>
      <c r="Z93" s="72"/>
    </row>
    <row r="94" spans="3:26" ht="14.25">
      <c r="C94" s="76">
        <f>IF('Oceny II sem_str 129'!$S$2&lt;&gt;"",'Oceny II sem_str 129'!$S$2,"")</f>
        <v>0</v>
      </c>
      <c r="F94" s="77">
        <f>IF('Oceny II sem_str 129'!$S$7="","-",'Oceny II sem_str 129'!$S$7)</f>
        <v>0</v>
      </c>
      <c r="G94" s="76">
        <f t="shared" si="4"/>
        <v>0</v>
      </c>
      <c r="M94" s="72"/>
      <c r="N94" s="71"/>
      <c r="P94" s="76">
        <f>IF('Oceny II sem_str 129'!$S$2&lt;&gt;"",'Oceny II sem_str 129'!$S$2,"")</f>
        <v>0</v>
      </c>
      <c r="S94" s="77">
        <f>IF('Oceny II sem_str 129'!$S$7="","-",'Oceny II sem_str 129'!$S$7)</f>
        <v>0</v>
      </c>
      <c r="T94" s="76">
        <f t="shared" si="5"/>
        <v>0</v>
      </c>
      <c r="Z94" s="72"/>
    </row>
    <row r="95" spans="5:26" ht="18.75">
      <c r="E95" s="70" t="s">
        <v>76</v>
      </c>
      <c r="H95" s="88">
        <f>'Oceny II sem_str 129'!$AC$7</f>
        <v>0</v>
      </c>
      <c r="I95" s="88"/>
      <c r="M95" s="72"/>
      <c r="N95" s="71"/>
      <c r="R95" s="70" t="s">
        <v>76</v>
      </c>
      <c r="U95" s="88">
        <f>'Oceny II sem_str 129'!$AC$8</f>
        <v>0</v>
      </c>
      <c r="V95" s="88"/>
      <c r="Z95" s="72"/>
    </row>
    <row r="96" spans="13:26" ht="14.25">
      <c r="M96" s="72"/>
      <c r="N96" s="71"/>
      <c r="Z96" s="72"/>
    </row>
    <row r="97" spans="2:26" ht="18.75">
      <c r="B97" s="70" t="s">
        <v>77</v>
      </c>
      <c r="I97" s="75">
        <f>'Oceny II sem_str 129'!$Z$7+'Oceny II sem_str 129'!$AA$7</f>
        <v>0</v>
      </c>
      <c r="K97" s="70" t="s">
        <v>78</v>
      </c>
      <c r="M97" s="72"/>
      <c r="N97" s="71"/>
      <c r="O97" s="70" t="s">
        <v>79</v>
      </c>
      <c r="V97" s="75">
        <f>'Oceny II sem_str 129'!$Z$8+'Oceny II sem_str 129'!$AA$8</f>
        <v>0</v>
      </c>
      <c r="X97" s="70" t="s">
        <v>78</v>
      </c>
      <c r="Z97" s="72"/>
    </row>
    <row r="98" spans="2:26" ht="14.25">
      <c r="B98" s="76" t="s">
        <v>80</v>
      </c>
      <c r="M98" s="72"/>
      <c r="N98" s="71"/>
      <c r="O98" s="76" t="s">
        <v>80</v>
      </c>
      <c r="Z98" s="72"/>
    </row>
    <row r="99" spans="2:26" ht="18.75">
      <c r="B99" s="70" t="s">
        <v>81</v>
      </c>
      <c r="D99" s="75">
        <f>'Oceny II sem_str 129'!$Z$7</f>
        <v>0</v>
      </c>
      <c r="E99" s="70" t="s">
        <v>82</v>
      </c>
      <c r="H99" s="75">
        <f>'Oceny II sem_str 129'!$AA$7</f>
        <v>0</v>
      </c>
      <c r="I99" s="70" t="s">
        <v>83</v>
      </c>
      <c r="K99" s="75">
        <f>'Oceny II sem_str 129'!$AB$7</f>
        <v>0</v>
      </c>
      <c r="M99" s="72"/>
      <c r="N99" s="71"/>
      <c r="O99" s="70" t="s">
        <v>81</v>
      </c>
      <c r="Q99" s="75">
        <f>'Oceny II sem_str 129'!$Z$8</f>
        <v>0</v>
      </c>
      <c r="R99" s="70" t="s">
        <v>82</v>
      </c>
      <c r="U99" s="75">
        <f>'Oceny II sem_str 129'!$AA$8</f>
        <v>0</v>
      </c>
      <c r="V99" s="70" t="s">
        <v>83</v>
      </c>
      <c r="X99" s="75">
        <f>'Oceny II sem_str 129'!$AB$8</f>
        <v>0</v>
      </c>
      <c r="Z99" s="72"/>
    </row>
    <row r="100" spans="6:26" ht="18.75">
      <c r="F100" s="75"/>
      <c r="M100" s="72"/>
      <c r="N100" s="71"/>
      <c r="S100" s="75"/>
      <c r="Z100" s="72"/>
    </row>
    <row r="101" spans="2:26" ht="18.75">
      <c r="B101" s="70" t="s">
        <v>37</v>
      </c>
      <c r="E101" s="87">
        <f>'Oceny II sem_str 129'!$AD$7</f>
        <v>0</v>
      </c>
      <c r="F101" s="75"/>
      <c r="M101" s="72"/>
      <c r="N101" s="71"/>
      <c r="O101" s="70" t="s">
        <v>37</v>
      </c>
      <c r="R101" s="87">
        <f>'Oceny II sem_str 129'!$AD$8</f>
        <v>0</v>
      </c>
      <c r="S101" s="75"/>
      <c r="Z101" s="72"/>
    </row>
    <row r="102" spans="13:26" ht="14.25">
      <c r="M102" s="72"/>
      <c r="N102" s="71"/>
      <c r="Z102" s="72"/>
    </row>
    <row r="103" spans="2:26" ht="14.25">
      <c r="B103" s="70" t="s">
        <v>84</v>
      </c>
      <c r="I103" s="70" t="s">
        <v>85</v>
      </c>
      <c r="M103" s="72"/>
      <c r="N103" s="71"/>
      <c r="O103" s="70" t="s">
        <v>84</v>
      </c>
      <c r="V103" s="70" t="s">
        <v>85</v>
      </c>
      <c r="Z103" s="72"/>
    </row>
    <row r="104" spans="2:26" ht="16.5">
      <c r="B104" s="80">
        <f>Instrukcja!$I$1</f>
        <v>0</v>
      </c>
      <c r="I104" s="80">
        <f>Instrukcja!$D$1</f>
        <v>0</v>
      </c>
      <c r="M104" s="72"/>
      <c r="N104" s="71"/>
      <c r="O104" s="80">
        <f>Instrukcja!$I$1</f>
        <v>0</v>
      </c>
      <c r="V104" s="80">
        <f>Instrukcja!$D$1</f>
        <v>0</v>
      </c>
      <c r="Z104" s="72"/>
    </row>
    <row r="105" spans="2:26" ht="15" customHeight="1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3"/>
      <c r="N105" s="81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3"/>
    </row>
    <row r="106" spans="13:26" ht="14.25">
      <c r="M106" s="72"/>
      <c r="N106" s="71"/>
      <c r="Z106" s="72"/>
    </row>
    <row r="107" spans="1:26" ht="16.5">
      <c r="A107" s="74">
        <f>Instrukcja!$D$12</f>
        <v>0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>
        <f>Instrukcja!$D$12</f>
        <v>0</v>
      </c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6.5">
      <c r="A108" s="74">
        <f>Instrukcja!$D$13</f>
        <v>0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>
        <f>Instrukcja!$D$13</f>
        <v>0</v>
      </c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6.5">
      <c r="A109" s="74">
        <f>Instrukcja!$D$14</f>
        <v>0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>
        <f>Instrukcja!$D$14</f>
        <v>0</v>
      </c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3:26" ht="14.25">
      <c r="M110" s="72"/>
      <c r="N110" s="71"/>
      <c r="Z110" s="72"/>
    </row>
    <row r="111" spans="2:26" ht="18.75">
      <c r="B111" s="70" t="s">
        <v>72</v>
      </c>
      <c r="C111" s="75">
        <f>'Dane uczniów_str  6'!$B$9</f>
        <v>0</v>
      </c>
      <c r="G111" s="75">
        <f>'Dane uczniów_str  6'!$C$9</f>
        <v>0</v>
      </c>
      <c r="M111" s="72"/>
      <c r="N111" s="71"/>
      <c r="O111" s="70" t="s">
        <v>72</v>
      </c>
      <c r="P111" s="75">
        <f>'Dane uczniów_str  6'!$B$10</f>
        <v>0</v>
      </c>
      <c r="T111" s="75">
        <f>'Dane uczniów_str  6'!$C$10</f>
        <v>0</v>
      </c>
      <c r="Z111" s="72"/>
    </row>
    <row r="112" spans="3:26" ht="18.75">
      <c r="C112" s="75"/>
      <c r="G112" s="75"/>
      <c r="M112" s="72"/>
      <c r="N112" s="71"/>
      <c r="P112" s="75"/>
      <c r="T112" s="75"/>
      <c r="Z112" s="72"/>
    </row>
    <row r="113" spans="2:26" ht="18.75">
      <c r="B113" s="70" t="s">
        <v>73</v>
      </c>
      <c r="E113" s="75">
        <f>Instrukcja!$G$1</f>
        <v>0</v>
      </c>
      <c r="G113" s="70" t="s">
        <v>74</v>
      </c>
      <c r="K113" s="75">
        <f>'Dane uczniów_str  6'!$A$9</f>
        <v>7</v>
      </c>
      <c r="M113" s="72"/>
      <c r="N113" s="71"/>
      <c r="O113" s="70" t="s">
        <v>73</v>
      </c>
      <c r="R113" s="75">
        <f>Instrukcja!$G$1</f>
        <v>0</v>
      </c>
      <c r="T113" s="70" t="s">
        <v>74</v>
      </c>
      <c r="X113" s="75">
        <f>'Dane uczniów_str  6'!$A$10</f>
        <v>8</v>
      </c>
      <c r="Z113" s="72"/>
    </row>
    <row r="114" spans="3:26" ht="14.25">
      <c r="C114" s="76" t="s">
        <v>75</v>
      </c>
      <c r="F114" s="76">
        <f>IF('Oceny II sem_str 129'!$D$9="","-",'Oceny II sem_str 129'!$D$9)</f>
        <v>0</v>
      </c>
      <c r="M114" s="72"/>
      <c r="N114" s="71"/>
      <c r="P114" s="76" t="s">
        <v>75</v>
      </c>
      <c r="S114" s="76">
        <f>IF('Oceny II sem_str 129'!$D$10="","-",'Oceny II sem_str 129'!$D$10)</f>
        <v>0</v>
      </c>
      <c r="Z114" s="72"/>
    </row>
    <row r="115" spans="3:26" ht="14.25">
      <c r="C115" s="76">
        <f>'Oceny II sem_str 129'!$E$2</f>
        <v>0</v>
      </c>
      <c r="F115" s="78">
        <f>IF('Oceny II sem_str 129'!$E$9="","-",'Oceny II sem_str 129'!$E$9)</f>
        <v>0</v>
      </c>
      <c r="G115" s="76">
        <f aca="true" t="shared" si="6" ref="G115:G129">IF(F115=6,"celujący",IF(F115=5,"bardzo dobry",IF(F115=4,"dobry",IF(F115=3,"dostateczny",IF(F115=2,"dopuszczający",IF(F115=1,"niedostateczny","-"))))))</f>
        <v>0</v>
      </c>
      <c r="M115" s="72"/>
      <c r="N115" s="71"/>
      <c r="P115" s="76">
        <f>'Oceny II sem_str 129'!$E$2</f>
        <v>0</v>
      </c>
      <c r="S115" s="78">
        <f>IF('Oceny II sem_str 129'!$E$10="","-",'Oceny II sem_str 129'!$E$10)</f>
        <v>0</v>
      </c>
      <c r="T115" s="76">
        <f aca="true" t="shared" si="7" ref="T115:T129">IF(S115=6,"celujący",IF(S115=5,"bardzo dobry",IF(S115=4,"dobry",IF(S115=3,"dostateczny",IF(S115=2,"dopuszczający",IF(S115=1,"niedostateczny","-"))))))</f>
        <v>0</v>
      </c>
      <c r="Z115" s="72"/>
    </row>
    <row r="116" spans="3:26" ht="14.25">
      <c r="C116" s="76">
        <f>'Oceny II sem_str 129'!$F$2</f>
        <v>0</v>
      </c>
      <c r="F116" s="78">
        <f>IF('Oceny II sem_str 129'!$F$9="","-",'Oceny II sem_str 129'!$F$9)</f>
        <v>0</v>
      </c>
      <c r="G116" s="76">
        <f t="shared" si="6"/>
        <v>0</v>
      </c>
      <c r="M116" s="72"/>
      <c r="N116" s="71"/>
      <c r="P116" s="76">
        <f>'Oceny II sem_str 129'!$F$2</f>
        <v>0</v>
      </c>
      <c r="S116" s="78">
        <f>IF('Oceny II sem_str 129'!$F$10="","-",'Oceny II sem_str 129'!$F$10)</f>
        <v>0</v>
      </c>
      <c r="T116" s="76">
        <f t="shared" si="7"/>
        <v>0</v>
      </c>
      <c r="Z116" s="72"/>
    </row>
    <row r="117" spans="3:26" ht="14.25">
      <c r="C117" s="76">
        <f>'Oceny II sem_str 129'!$G$2</f>
        <v>0</v>
      </c>
      <c r="F117" s="78">
        <f>IF('Oceny II sem_str 129'!$G$9="","-",'Oceny II sem_str 129'!$G$9)</f>
        <v>0</v>
      </c>
      <c r="G117" s="76">
        <f t="shared" si="6"/>
        <v>0</v>
      </c>
      <c r="M117" s="72"/>
      <c r="N117" s="71"/>
      <c r="P117" s="76">
        <f>'Oceny II sem_str 129'!$G$2</f>
        <v>0</v>
      </c>
      <c r="S117" s="78">
        <f>IF('Oceny II sem_str 129'!$G$10="","-",'Oceny II sem_str 129'!$G$10)</f>
        <v>0</v>
      </c>
      <c r="T117" s="76">
        <f t="shared" si="7"/>
        <v>0</v>
      </c>
      <c r="Z117" s="72"/>
    </row>
    <row r="118" spans="3:26" ht="14.25">
      <c r="C118" s="76">
        <f>'Oceny II sem_str 129'!$H$2</f>
        <v>0</v>
      </c>
      <c r="F118" s="78">
        <f>IF('Oceny II sem_str 129'!$H$9="","-",'Oceny II sem_str 129'!$H$9)</f>
        <v>0</v>
      </c>
      <c r="G118" s="76">
        <f t="shared" si="6"/>
        <v>0</v>
      </c>
      <c r="M118" s="72"/>
      <c r="N118" s="71"/>
      <c r="P118" s="76">
        <f>'Oceny II sem_str 129'!$H$2</f>
        <v>0</v>
      </c>
      <c r="S118" s="78">
        <f>IF('Oceny II sem_str 129'!$H$10="","-",'Oceny II sem_str 129'!$H$10)</f>
        <v>0</v>
      </c>
      <c r="T118" s="76">
        <f t="shared" si="7"/>
        <v>0</v>
      </c>
      <c r="Z118" s="72"/>
    </row>
    <row r="119" spans="3:26" ht="14.25">
      <c r="C119" s="76">
        <f>'Oceny II sem_str 129'!$I$2</f>
        <v>0</v>
      </c>
      <c r="F119" s="78">
        <f>IF('Oceny II sem_str 129'!$I$9="","-",'Oceny II sem_str 129'!$I$9)</f>
        <v>0</v>
      </c>
      <c r="G119" s="76">
        <f t="shared" si="6"/>
        <v>0</v>
      </c>
      <c r="M119" s="72"/>
      <c r="N119" s="71"/>
      <c r="P119" s="76">
        <f>'Oceny II sem_str 129'!$I$2</f>
        <v>0</v>
      </c>
      <c r="S119" s="78">
        <f>IF('Oceny II sem_str 129'!$I$10="","-",'Oceny II sem_str 129'!$I$10)</f>
        <v>0</v>
      </c>
      <c r="T119" s="76">
        <f t="shared" si="7"/>
        <v>0</v>
      </c>
      <c r="Z119" s="72"/>
    </row>
    <row r="120" spans="3:26" ht="14.25">
      <c r="C120" s="76">
        <f>'Oceny II sem_str 129'!$J$2</f>
        <v>0</v>
      </c>
      <c r="F120" s="78">
        <f>IF('Oceny II sem_str 129'!$J$9="","-",'Oceny II sem_str 129'!$J$9)</f>
        <v>0</v>
      </c>
      <c r="G120" s="76">
        <f t="shared" si="6"/>
        <v>0</v>
      </c>
      <c r="M120" s="72"/>
      <c r="N120" s="71"/>
      <c r="P120" s="76">
        <f>'Oceny II sem_str 129'!$J$2</f>
        <v>0</v>
      </c>
      <c r="S120" s="78">
        <f>IF('Oceny II sem_str 129'!$J$10="","-",'Oceny II sem_str 129'!$J$10)</f>
        <v>0</v>
      </c>
      <c r="T120" s="76">
        <f t="shared" si="7"/>
        <v>0</v>
      </c>
      <c r="Z120" s="72"/>
    </row>
    <row r="121" spans="3:26" ht="14.25">
      <c r="C121" s="76">
        <f>'Oceny II sem_str 129'!$K$2</f>
        <v>0</v>
      </c>
      <c r="F121" s="78">
        <f>IF('Oceny II sem_str 129'!$K$9="","-",'Oceny II sem_str 129'!$K$9)</f>
        <v>0</v>
      </c>
      <c r="G121" s="76">
        <f t="shared" si="6"/>
        <v>0</v>
      </c>
      <c r="M121" s="72"/>
      <c r="N121" s="71"/>
      <c r="P121" s="76">
        <f>'Oceny II sem_str 129'!$K$2</f>
        <v>0</v>
      </c>
      <c r="S121" s="78">
        <f>IF('Oceny II sem_str 129'!$K$10="","-",'Oceny II sem_str 129'!$K$10)</f>
        <v>0</v>
      </c>
      <c r="T121" s="76">
        <f t="shared" si="7"/>
        <v>0</v>
      </c>
      <c r="Z121" s="72"/>
    </row>
    <row r="122" spans="3:26" ht="14.25">
      <c r="C122" s="76">
        <f>'Oceny II sem_str 129'!$L$2</f>
        <v>0</v>
      </c>
      <c r="F122" s="78">
        <f>IF('Oceny II sem_str 129'!$L$9="","-",'Oceny II sem_str 129'!$L$9)</f>
        <v>0</v>
      </c>
      <c r="G122" s="76">
        <f t="shared" si="6"/>
        <v>0</v>
      </c>
      <c r="M122" s="72"/>
      <c r="N122" s="71"/>
      <c r="P122" s="76">
        <f>'Oceny II sem_str 129'!$L$2</f>
        <v>0</v>
      </c>
      <c r="S122" s="78">
        <f>IF('Oceny II sem_str 129'!$L$10="","-",'Oceny II sem_str 129'!$L$10)</f>
        <v>0</v>
      </c>
      <c r="T122" s="76">
        <f t="shared" si="7"/>
        <v>0</v>
      </c>
      <c r="Z122" s="72"/>
    </row>
    <row r="123" spans="3:26" ht="14.25">
      <c r="C123" s="76">
        <f>'Oceny II sem_str 129'!$M$2</f>
        <v>0</v>
      </c>
      <c r="F123" s="78">
        <f>IF('Oceny II sem_str 129'!$M$9="","-",'Oceny II sem_str 129'!$M$9)</f>
        <v>0</v>
      </c>
      <c r="G123" s="76">
        <f t="shared" si="6"/>
        <v>0</v>
      </c>
      <c r="M123" s="72"/>
      <c r="N123" s="71"/>
      <c r="P123" s="76">
        <f>'Oceny II sem_str 129'!$M$2</f>
        <v>0</v>
      </c>
      <c r="S123" s="78">
        <f>IF('Oceny II sem_str 129'!$M$10="","-",'Oceny II sem_str 129'!$M$10)</f>
        <v>0</v>
      </c>
      <c r="T123" s="76">
        <f t="shared" si="7"/>
        <v>0</v>
      </c>
      <c r="Z123" s="72"/>
    </row>
    <row r="124" spans="3:26" ht="14.25">
      <c r="C124" s="76">
        <f>'Oceny II sem_str 129'!$N$2</f>
        <v>0</v>
      </c>
      <c r="F124" s="78">
        <f>IF('Oceny II sem_str 129'!$N$9="","-",'Oceny II sem_str 129'!$N$9)</f>
        <v>0</v>
      </c>
      <c r="G124" s="76">
        <f t="shared" si="6"/>
        <v>0</v>
      </c>
      <c r="M124" s="72"/>
      <c r="N124" s="71"/>
      <c r="P124" s="76">
        <f>'Oceny II sem_str 129'!$N$2</f>
        <v>0</v>
      </c>
      <c r="S124" s="78">
        <f>IF('Oceny II sem_str 129'!$N$10="","-",'Oceny II sem_str 129'!$N$10)</f>
        <v>0</v>
      </c>
      <c r="T124" s="76">
        <f t="shared" si="7"/>
        <v>0</v>
      </c>
      <c r="Z124" s="72"/>
    </row>
    <row r="125" spans="3:26" ht="14.25">
      <c r="C125" s="76">
        <f>'Oceny II sem_str 129'!$O$2</f>
        <v>0</v>
      </c>
      <c r="F125" s="78">
        <f>IF('Oceny II sem_str 129'!$O$9="","-",'Oceny II sem_str 129'!$O$9)</f>
        <v>0</v>
      </c>
      <c r="G125" s="76">
        <f t="shared" si="6"/>
        <v>0</v>
      </c>
      <c r="M125" s="72"/>
      <c r="N125" s="71"/>
      <c r="P125" s="76">
        <f>'Oceny II sem_str 129'!$O$2</f>
        <v>0</v>
      </c>
      <c r="S125" s="78">
        <f>IF('Oceny II sem_str 129'!$O$10="","-",'Oceny II sem_str 129'!$O$10)</f>
        <v>0</v>
      </c>
      <c r="T125" s="76">
        <f t="shared" si="7"/>
        <v>0</v>
      </c>
      <c r="Z125" s="72"/>
    </row>
    <row r="126" spans="3:26" ht="14.25">
      <c r="C126" s="76">
        <f>IF('Oceny II sem_str 129'!$P$2&lt;&gt;"",'Oceny II sem_str 129'!$P$2,"")</f>
        <v>0</v>
      </c>
      <c r="F126" s="78">
        <f>IF('Oceny II sem_str 129'!$P$9="","-",'Oceny II sem_str 129'!$P$9)</f>
        <v>0</v>
      </c>
      <c r="G126" s="76">
        <f t="shared" si="6"/>
        <v>0</v>
      </c>
      <c r="M126" s="72"/>
      <c r="N126" s="71"/>
      <c r="P126" s="76">
        <f>IF('Oceny II sem_str 129'!$P$2&lt;&gt;"",'Oceny II sem_str 129'!$P$2,"")</f>
        <v>0</v>
      </c>
      <c r="S126" s="78">
        <f>IF('Oceny II sem_str 129'!$P$10="","-",'Oceny II sem_str 129'!$P$10)</f>
        <v>0</v>
      </c>
      <c r="T126" s="76">
        <f t="shared" si="7"/>
        <v>0</v>
      </c>
      <c r="Z126" s="72"/>
    </row>
    <row r="127" spans="3:26" ht="14.25">
      <c r="C127" s="76">
        <f>IF('Oceny II sem_str 129'!$Q$2&lt;&gt;"",'Oceny II sem_str 129'!$Q$2,"")</f>
        <v>0</v>
      </c>
      <c r="F127" s="78">
        <f>IF('Oceny II sem_str 129'!$Q$9="","-",'Oceny II sem_str 129'!$Q$9)</f>
        <v>0</v>
      </c>
      <c r="G127" s="76">
        <f t="shared" si="6"/>
        <v>0</v>
      </c>
      <c r="M127" s="72"/>
      <c r="N127" s="71"/>
      <c r="P127" s="76">
        <f>IF('Oceny II sem_str 129'!$Q$2&lt;&gt;"",'Oceny II sem_str 129'!$Q$2,"")</f>
        <v>0</v>
      </c>
      <c r="S127" s="78">
        <f>IF('Oceny II sem_str 129'!$Q$10="","-",'Oceny II sem_str 129'!$Q$10)</f>
        <v>0</v>
      </c>
      <c r="T127" s="76">
        <f t="shared" si="7"/>
        <v>0</v>
      </c>
      <c r="Z127" s="72"/>
    </row>
    <row r="128" spans="3:26" ht="14.25">
      <c r="C128" s="76">
        <f>IF('Oceny II sem_str 129'!$R$2&lt;&gt;"",'Oceny II sem_str 129'!$R$2,"")</f>
        <v>0</v>
      </c>
      <c r="F128" s="78">
        <f>IF('Oceny II sem_str 129'!$R$9="","-",'Oceny II sem_str 129'!$R$9)</f>
        <v>0</v>
      </c>
      <c r="G128" s="76">
        <f t="shared" si="6"/>
        <v>0</v>
      </c>
      <c r="M128" s="72"/>
      <c r="N128" s="71"/>
      <c r="P128" s="76">
        <f>IF('Oceny II sem_str 129'!$R$2&lt;&gt;"",'Oceny II sem_str 129'!$R$2,"")</f>
        <v>0</v>
      </c>
      <c r="S128" s="78">
        <f>IF('Oceny II sem_str 129'!$R$10="","-",'Oceny II sem_str 129'!$R$10)</f>
        <v>0</v>
      </c>
      <c r="T128" s="76">
        <f t="shared" si="7"/>
        <v>0</v>
      </c>
      <c r="Z128" s="72"/>
    </row>
    <row r="129" spans="3:26" ht="14.25">
      <c r="C129" s="76">
        <f>IF('Oceny II sem_str 129'!$S$2&lt;&gt;"",'Oceny II sem_str 129'!$S$2,"")</f>
        <v>0</v>
      </c>
      <c r="F129" s="78">
        <f>IF('Oceny II sem_str 129'!$S$9="","-",'Oceny II sem_str 129'!$S$9)</f>
        <v>0</v>
      </c>
      <c r="G129" s="76">
        <f t="shared" si="6"/>
        <v>0</v>
      </c>
      <c r="M129" s="72"/>
      <c r="N129" s="71"/>
      <c r="P129" s="76">
        <f>IF('Oceny II sem_str 129'!$S$2&lt;&gt;"",'Oceny II sem_str 129'!$S$2,"")</f>
        <v>0</v>
      </c>
      <c r="S129" s="78">
        <f>IF('Oceny II sem_str 129'!$S$10="","-",'Oceny II sem_str 129'!$S$10)</f>
        <v>0</v>
      </c>
      <c r="T129" s="76">
        <f t="shared" si="7"/>
        <v>0</v>
      </c>
      <c r="Z129" s="72"/>
    </row>
    <row r="130" spans="5:26" ht="18.75">
      <c r="E130" s="70" t="s">
        <v>76</v>
      </c>
      <c r="H130" s="79">
        <f>'Oceny II sem_str 129'!$AC$9</f>
        <v>0</v>
      </c>
      <c r="I130" s="79"/>
      <c r="M130" s="72"/>
      <c r="N130" s="71"/>
      <c r="R130" s="70" t="s">
        <v>76</v>
      </c>
      <c r="U130" s="79">
        <f>'Oceny II sem_str 129'!$AC$10</f>
        <v>0</v>
      </c>
      <c r="V130" s="79"/>
      <c r="Z130" s="72"/>
    </row>
    <row r="131" spans="13:26" ht="14.25">
      <c r="M131" s="72"/>
      <c r="N131" s="71"/>
      <c r="Z131" s="72"/>
    </row>
    <row r="132" spans="2:26" ht="18.75">
      <c r="B132" s="70" t="s">
        <v>77</v>
      </c>
      <c r="I132" s="75">
        <f>'Oceny II sem_str 129'!$Z$9+'Oceny II sem_str 129'!$AA$9</f>
        <v>0</v>
      </c>
      <c r="K132" s="70" t="s">
        <v>78</v>
      </c>
      <c r="M132" s="72"/>
      <c r="N132" s="71"/>
      <c r="O132" s="70" t="s">
        <v>79</v>
      </c>
      <c r="V132" s="75">
        <f>'Oceny II sem_str 129'!$Z$10+'Oceny II sem_str 129'!$AA$10</f>
        <v>0</v>
      </c>
      <c r="X132" s="70" t="s">
        <v>78</v>
      </c>
      <c r="Z132" s="72"/>
    </row>
    <row r="133" spans="2:26" ht="14.25">
      <c r="B133" s="76" t="s">
        <v>80</v>
      </c>
      <c r="M133" s="72"/>
      <c r="N133" s="71"/>
      <c r="O133" s="76" t="s">
        <v>80</v>
      </c>
      <c r="Z133" s="72"/>
    </row>
    <row r="134" spans="2:26" ht="18.75">
      <c r="B134" s="70" t="s">
        <v>81</v>
      </c>
      <c r="D134" s="75">
        <f>'Oceny II sem_str 129'!$Z$9</f>
        <v>0</v>
      </c>
      <c r="E134" s="70" t="s">
        <v>82</v>
      </c>
      <c r="H134" s="75">
        <f>'Oceny II sem_str 129'!$AA$9</f>
        <v>0</v>
      </c>
      <c r="I134" s="70" t="s">
        <v>83</v>
      </c>
      <c r="K134" s="75">
        <f>'Oceny II sem_str 129'!$AB$9</f>
        <v>0</v>
      </c>
      <c r="M134" s="72"/>
      <c r="N134" s="71"/>
      <c r="O134" s="70" t="s">
        <v>81</v>
      </c>
      <c r="Q134" s="75">
        <f>'Oceny II sem_str 129'!$Z$10</f>
        <v>0</v>
      </c>
      <c r="R134" s="70" t="s">
        <v>82</v>
      </c>
      <c r="U134" s="75">
        <f>'Oceny II sem_str 129'!$AA$10</f>
        <v>0</v>
      </c>
      <c r="V134" s="70" t="s">
        <v>83</v>
      </c>
      <c r="X134" s="75">
        <f>'Oceny II sem_str 129'!$AB$10</f>
        <v>0</v>
      </c>
      <c r="Z134" s="72"/>
    </row>
    <row r="135" spans="6:26" ht="18.75">
      <c r="F135" s="75"/>
      <c r="M135" s="72"/>
      <c r="N135" s="71"/>
      <c r="S135" s="75"/>
      <c r="Z135" s="72"/>
    </row>
    <row r="136" spans="2:26" ht="18.75">
      <c r="B136" s="70" t="s">
        <v>37</v>
      </c>
      <c r="E136" s="87">
        <f>'Oceny II sem_str 129'!$AD$9</f>
        <v>0</v>
      </c>
      <c r="F136" s="75"/>
      <c r="M136" s="72"/>
      <c r="N136" s="71"/>
      <c r="O136" s="70" t="s">
        <v>37</v>
      </c>
      <c r="R136" s="87">
        <f>'Oceny II sem_str 129'!$AD$10</f>
        <v>0</v>
      </c>
      <c r="S136" s="75"/>
      <c r="Z136" s="72"/>
    </row>
    <row r="137" spans="13:26" ht="14.25">
      <c r="M137" s="72"/>
      <c r="N137" s="71"/>
      <c r="Z137" s="72"/>
    </row>
    <row r="138" spans="2:26" ht="14.25">
      <c r="B138" s="70" t="s">
        <v>84</v>
      </c>
      <c r="I138" s="70" t="s">
        <v>85</v>
      </c>
      <c r="M138" s="72"/>
      <c r="N138" s="71"/>
      <c r="O138" s="70" t="s">
        <v>84</v>
      </c>
      <c r="V138" s="70" t="s">
        <v>85</v>
      </c>
      <c r="Z138" s="72"/>
    </row>
    <row r="139" spans="2:26" ht="16.5">
      <c r="B139" s="80">
        <f>Instrukcja!$I$1</f>
        <v>0</v>
      </c>
      <c r="I139" s="80">
        <f>Instrukcja!$D$1</f>
        <v>0</v>
      </c>
      <c r="M139" s="72"/>
      <c r="N139" s="71"/>
      <c r="O139" s="80">
        <f>Instrukcja!$I$1</f>
        <v>0</v>
      </c>
      <c r="V139" s="80">
        <f>Instrukcja!$D$1</f>
        <v>0</v>
      </c>
      <c r="Z139" s="72"/>
    </row>
    <row r="140" spans="2:26" ht="15" customHeight="1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81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3"/>
    </row>
    <row r="141" spans="13:26" ht="14.25">
      <c r="M141" s="72"/>
      <c r="N141" s="71"/>
      <c r="Z141" s="72"/>
    </row>
    <row r="142" spans="1:26" ht="16.5">
      <c r="A142" s="74">
        <f>Instrukcja!$D$12</f>
        <v>0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>
        <f>Instrukcja!$D$12</f>
        <v>0</v>
      </c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6.5">
      <c r="A143" s="74">
        <f>Instrukcja!$D$13</f>
        <v>0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>
        <f>Instrukcja!$D$13</f>
        <v>0</v>
      </c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6.5">
      <c r="A144" s="74">
        <f>Instrukcja!$D$14</f>
        <v>0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>
        <f>Instrukcja!$D$14</f>
        <v>0</v>
      </c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3:26" ht="14.25">
      <c r="M145" s="72"/>
      <c r="N145" s="71"/>
      <c r="Z145" s="72"/>
    </row>
    <row r="146" spans="2:26" ht="18.75">
      <c r="B146" s="70" t="s">
        <v>72</v>
      </c>
      <c r="C146" s="75">
        <f>'Dane uczniów_str  6'!$B$11</f>
        <v>0</v>
      </c>
      <c r="G146" s="75">
        <f>'Dane uczniów_str  6'!$C$11</f>
        <v>0</v>
      </c>
      <c r="M146" s="72"/>
      <c r="N146" s="71"/>
      <c r="O146" s="70" t="s">
        <v>72</v>
      </c>
      <c r="P146" s="75">
        <f>'Dane uczniów_str  6'!$B$12</f>
        <v>0</v>
      </c>
      <c r="T146" s="75">
        <f>'Dane uczniów_str  6'!$C$12</f>
        <v>0</v>
      </c>
      <c r="Z146" s="72"/>
    </row>
    <row r="147" spans="3:26" ht="18.75">
      <c r="C147" s="75"/>
      <c r="G147" s="75"/>
      <c r="M147" s="72"/>
      <c r="N147" s="71"/>
      <c r="P147" s="75"/>
      <c r="T147" s="75"/>
      <c r="Z147" s="72"/>
    </row>
    <row r="148" spans="2:26" ht="18.75">
      <c r="B148" s="70" t="s">
        <v>73</v>
      </c>
      <c r="E148" s="75">
        <f>Instrukcja!$G$1</f>
        <v>0</v>
      </c>
      <c r="G148" s="70" t="s">
        <v>74</v>
      </c>
      <c r="K148" s="75">
        <f>'Dane uczniów_str  6'!$A$11</f>
        <v>9</v>
      </c>
      <c r="M148" s="72"/>
      <c r="N148" s="71"/>
      <c r="O148" s="70" t="s">
        <v>73</v>
      </c>
      <c r="R148" s="75">
        <f>Instrukcja!$G$1</f>
        <v>0</v>
      </c>
      <c r="T148" s="70" t="s">
        <v>74</v>
      </c>
      <c r="X148" s="75">
        <f>'Dane uczniów_str  6'!$A$12</f>
        <v>10</v>
      </c>
      <c r="Z148" s="72"/>
    </row>
    <row r="149" spans="3:26" ht="14.25">
      <c r="C149" s="76" t="s">
        <v>75</v>
      </c>
      <c r="F149" s="76">
        <f>IF('Oceny II sem_str 129'!$D$11="","-",'Oceny II sem_str 129'!$D$11)</f>
        <v>0</v>
      </c>
      <c r="M149" s="72"/>
      <c r="N149" s="71"/>
      <c r="P149" s="76" t="s">
        <v>75</v>
      </c>
      <c r="S149" s="76">
        <f>IF('Oceny II sem_str 129'!$D$12="","-",'Oceny II sem_str 129'!$D$12)</f>
        <v>0</v>
      </c>
      <c r="Z149" s="72"/>
    </row>
    <row r="150" spans="3:26" ht="14.25">
      <c r="C150" s="76">
        <f>'Oceny II sem_str 129'!$E$2</f>
        <v>0</v>
      </c>
      <c r="F150" s="78">
        <f>IF('Oceny II sem_str 129'!$E$11="","-",'Oceny II sem_str 129'!$E$11)</f>
        <v>0</v>
      </c>
      <c r="G150" s="76">
        <f aca="true" t="shared" si="8" ref="G150:G164">IF(F150=6,"celujący",IF(F150=5,"bardzo dobry",IF(F150=4,"dobry",IF(F150=3,"dostateczny",IF(F150=2,"dopuszczający",IF(F150=1,"niedostateczny","-"))))))</f>
        <v>0</v>
      </c>
      <c r="M150" s="72"/>
      <c r="N150" s="71"/>
      <c r="P150" s="76">
        <f>'Oceny II sem_str 129'!$E$2</f>
        <v>0</v>
      </c>
      <c r="S150" s="78">
        <f>IF('Oceny II sem_str 129'!$E$12="","-",'Oceny II sem_str 129'!$E$12)</f>
        <v>0</v>
      </c>
      <c r="T150" s="76">
        <f aca="true" t="shared" si="9" ref="T150:T164">IF(S150=6,"celujący",IF(S150=5,"bardzo dobry",IF(S150=4,"dobry",IF(S150=3,"dostateczny",IF(S150=2,"dopuszczający",IF(S150=1,"niedostateczny","-"))))))</f>
        <v>0</v>
      </c>
      <c r="Z150" s="72"/>
    </row>
    <row r="151" spans="3:26" ht="14.25">
      <c r="C151" s="76">
        <f>'Oceny II sem_str 129'!$F$2</f>
        <v>0</v>
      </c>
      <c r="F151" s="78">
        <f>IF('Oceny II sem_str 129'!$F$11="","-",'Oceny II sem_str 129'!$F$11)</f>
        <v>0</v>
      </c>
      <c r="G151" s="76">
        <f t="shared" si="8"/>
        <v>0</v>
      </c>
      <c r="M151" s="72"/>
      <c r="N151" s="71"/>
      <c r="P151" s="76">
        <f>'Oceny II sem_str 129'!$F$2</f>
        <v>0</v>
      </c>
      <c r="S151" s="78">
        <f>IF('Oceny II sem_str 129'!$F$12="","-",'Oceny II sem_str 129'!$F$12)</f>
        <v>0</v>
      </c>
      <c r="T151" s="76">
        <f t="shared" si="9"/>
        <v>0</v>
      </c>
      <c r="Z151" s="72"/>
    </row>
    <row r="152" spans="3:26" ht="14.25">
      <c r="C152" s="76">
        <f>'Oceny II sem_str 129'!$G$2</f>
        <v>0</v>
      </c>
      <c r="F152" s="78">
        <f>IF('Oceny II sem_str 129'!$G$11="","-",'Oceny II sem_str 129'!$G$11)</f>
        <v>0</v>
      </c>
      <c r="G152" s="76">
        <f t="shared" si="8"/>
        <v>0</v>
      </c>
      <c r="M152" s="72"/>
      <c r="N152" s="71"/>
      <c r="P152" s="76">
        <f>'Oceny II sem_str 129'!$G$2</f>
        <v>0</v>
      </c>
      <c r="S152" s="78">
        <f>IF('Oceny II sem_str 129'!$G$12="","-",'Oceny II sem_str 129'!$G$12)</f>
        <v>0</v>
      </c>
      <c r="T152" s="76">
        <f t="shared" si="9"/>
        <v>0</v>
      </c>
      <c r="Z152" s="72"/>
    </row>
    <row r="153" spans="3:26" ht="14.25">
      <c r="C153" s="76">
        <f>'Oceny II sem_str 129'!$H$2</f>
        <v>0</v>
      </c>
      <c r="F153" s="78">
        <f>IF('Oceny II sem_str 129'!$H$11="","-",'Oceny II sem_str 129'!$H$11)</f>
        <v>0</v>
      </c>
      <c r="G153" s="76">
        <f t="shared" si="8"/>
        <v>0</v>
      </c>
      <c r="M153" s="72"/>
      <c r="N153" s="71"/>
      <c r="P153" s="76">
        <f>'Oceny II sem_str 129'!$H$2</f>
        <v>0</v>
      </c>
      <c r="S153" s="78">
        <f>IF('Oceny II sem_str 129'!$H$12="","-",'Oceny II sem_str 129'!$H$12)</f>
        <v>0</v>
      </c>
      <c r="T153" s="76">
        <f t="shared" si="9"/>
        <v>0</v>
      </c>
      <c r="Z153" s="72"/>
    </row>
    <row r="154" spans="3:26" ht="14.25">
      <c r="C154" s="76">
        <f>'Oceny II sem_str 129'!$I$2</f>
        <v>0</v>
      </c>
      <c r="F154" s="78">
        <f>IF('Oceny II sem_str 129'!$I$11="","-",'Oceny II sem_str 129'!$I$11)</f>
        <v>0</v>
      </c>
      <c r="G154" s="76">
        <f t="shared" si="8"/>
        <v>0</v>
      </c>
      <c r="M154" s="72"/>
      <c r="N154" s="71"/>
      <c r="P154" s="76">
        <f>'Oceny II sem_str 129'!$I$2</f>
        <v>0</v>
      </c>
      <c r="S154" s="78">
        <f>IF('Oceny II sem_str 129'!$I$12="","-",'Oceny II sem_str 129'!$I$12)</f>
        <v>0</v>
      </c>
      <c r="T154" s="76">
        <f t="shared" si="9"/>
        <v>0</v>
      </c>
      <c r="Z154" s="72"/>
    </row>
    <row r="155" spans="3:26" ht="14.25">
      <c r="C155" s="76">
        <f>'Oceny II sem_str 129'!$J$2</f>
        <v>0</v>
      </c>
      <c r="F155" s="78">
        <f>IF('Oceny II sem_str 129'!$J$11="","-",'Oceny II sem_str 129'!$J$11)</f>
        <v>0</v>
      </c>
      <c r="G155" s="76">
        <f t="shared" si="8"/>
        <v>0</v>
      </c>
      <c r="M155" s="72"/>
      <c r="N155" s="71"/>
      <c r="P155" s="76">
        <f>'Oceny II sem_str 129'!$J$2</f>
        <v>0</v>
      </c>
      <c r="S155" s="78">
        <f>IF('Oceny II sem_str 129'!$J$12="","-",'Oceny II sem_str 129'!$J$12)</f>
        <v>0</v>
      </c>
      <c r="T155" s="76">
        <f t="shared" si="9"/>
        <v>0</v>
      </c>
      <c r="Z155" s="72"/>
    </row>
    <row r="156" spans="3:26" ht="14.25">
      <c r="C156" s="76">
        <f>'Oceny II sem_str 129'!$K$2</f>
        <v>0</v>
      </c>
      <c r="F156" s="78">
        <f>IF('Oceny II sem_str 129'!$K$11="","-",'Oceny II sem_str 129'!$K$11)</f>
        <v>0</v>
      </c>
      <c r="G156" s="76">
        <f t="shared" si="8"/>
        <v>0</v>
      </c>
      <c r="M156" s="72"/>
      <c r="N156" s="71"/>
      <c r="P156" s="76">
        <f>'Oceny II sem_str 129'!$K$2</f>
        <v>0</v>
      </c>
      <c r="S156" s="78">
        <f>IF('Oceny II sem_str 129'!$K$12="","-",'Oceny II sem_str 129'!$K$12)</f>
        <v>0</v>
      </c>
      <c r="T156" s="76">
        <f t="shared" si="9"/>
        <v>0</v>
      </c>
      <c r="Z156" s="72"/>
    </row>
    <row r="157" spans="3:26" ht="14.25">
      <c r="C157" s="76">
        <f>'Oceny II sem_str 129'!$L$2</f>
        <v>0</v>
      </c>
      <c r="F157" s="78">
        <f>IF('Oceny II sem_str 129'!$L$11="","-",'Oceny II sem_str 129'!$L$11)</f>
        <v>0</v>
      </c>
      <c r="G157" s="76">
        <f t="shared" si="8"/>
        <v>0</v>
      </c>
      <c r="M157" s="72"/>
      <c r="N157" s="71"/>
      <c r="P157" s="76">
        <f>'Oceny II sem_str 129'!$L$2</f>
        <v>0</v>
      </c>
      <c r="S157" s="78">
        <f>IF('Oceny II sem_str 129'!$L$12="","-",'Oceny II sem_str 129'!$L$12)</f>
        <v>0</v>
      </c>
      <c r="T157" s="76">
        <f t="shared" si="9"/>
        <v>0</v>
      </c>
      <c r="Z157" s="72"/>
    </row>
    <row r="158" spans="3:26" ht="14.25">
      <c r="C158" s="76">
        <f>'Oceny II sem_str 129'!$M$2</f>
        <v>0</v>
      </c>
      <c r="F158" s="78">
        <f>IF('Oceny II sem_str 129'!$M$11="","-",'Oceny II sem_str 129'!$M$11)</f>
        <v>0</v>
      </c>
      <c r="G158" s="76">
        <f t="shared" si="8"/>
        <v>0</v>
      </c>
      <c r="M158" s="72"/>
      <c r="N158" s="71"/>
      <c r="P158" s="76">
        <f>'Oceny II sem_str 129'!$M$2</f>
        <v>0</v>
      </c>
      <c r="S158" s="78">
        <f>IF('Oceny II sem_str 129'!$M$12="","-",'Oceny II sem_str 129'!$M$12)</f>
        <v>0</v>
      </c>
      <c r="T158" s="76">
        <f t="shared" si="9"/>
        <v>0</v>
      </c>
      <c r="Z158" s="72"/>
    </row>
    <row r="159" spans="3:26" ht="14.25">
      <c r="C159" s="76">
        <f>'Oceny II sem_str 129'!$N$2</f>
        <v>0</v>
      </c>
      <c r="F159" s="78">
        <f>IF('Oceny II sem_str 129'!$N$11="","-",'Oceny II sem_str 129'!$N$11)</f>
        <v>0</v>
      </c>
      <c r="G159" s="76">
        <f t="shared" si="8"/>
        <v>0</v>
      </c>
      <c r="M159" s="72"/>
      <c r="N159" s="71"/>
      <c r="P159" s="76">
        <f>'Oceny II sem_str 129'!$N$2</f>
        <v>0</v>
      </c>
      <c r="S159" s="78">
        <f>IF('Oceny II sem_str 129'!$N$12="","-",'Oceny II sem_str 129'!$N$12)</f>
        <v>0</v>
      </c>
      <c r="T159" s="76">
        <f t="shared" si="9"/>
        <v>0</v>
      </c>
      <c r="Z159" s="72"/>
    </row>
    <row r="160" spans="3:26" ht="14.25">
      <c r="C160" s="76">
        <f>'Oceny II sem_str 129'!$O$2</f>
        <v>0</v>
      </c>
      <c r="F160" s="78">
        <f>IF('Oceny II sem_str 129'!$O$11="","-",'Oceny II sem_str 129'!$O$11)</f>
        <v>0</v>
      </c>
      <c r="G160" s="76">
        <f t="shared" si="8"/>
        <v>0</v>
      </c>
      <c r="M160" s="72"/>
      <c r="N160" s="71"/>
      <c r="P160" s="76">
        <f>'Oceny II sem_str 129'!$O$2</f>
        <v>0</v>
      </c>
      <c r="S160" s="78">
        <f>IF('Oceny II sem_str 129'!$O$12="","-",'Oceny II sem_str 129'!$O$12)</f>
        <v>0</v>
      </c>
      <c r="T160" s="76">
        <f t="shared" si="9"/>
        <v>0</v>
      </c>
      <c r="Z160" s="72"/>
    </row>
    <row r="161" spans="3:26" ht="14.25">
      <c r="C161" s="76">
        <f>IF('Oceny II sem_str 129'!$P$2&lt;&gt;"",'Oceny II sem_str 129'!$P$2,"")</f>
        <v>0</v>
      </c>
      <c r="F161" s="78">
        <f>IF('Oceny II sem_str 129'!$P$11="","-",'Oceny II sem_str 129'!$P$11)</f>
        <v>0</v>
      </c>
      <c r="G161" s="76">
        <f t="shared" si="8"/>
        <v>0</v>
      </c>
      <c r="M161" s="72"/>
      <c r="N161" s="71"/>
      <c r="P161" s="76">
        <f>IF('Oceny II sem_str 129'!$P$2&lt;&gt;"",'Oceny II sem_str 129'!$P$2,"")</f>
        <v>0</v>
      </c>
      <c r="S161" s="78">
        <f>IF('Oceny II sem_str 129'!$P$12="","-",'Oceny II sem_str 129'!$P$12)</f>
        <v>0</v>
      </c>
      <c r="T161" s="76">
        <f t="shared" si="9"/>
        <v>0</v>
      </c>
      <c r="Z161" s="72"/>
    </row>
    <row r="162" spans="3:26" ht="14.25">
      <c r="C162" s="76">
        <f>IF('Oceny II sem_str 129'!$Q$2&lt;&gt;"",'Oceny II sem_str 129'!$Q$2,"")</f>
        <v>0</v>
      </c>
      <c r="F162" s="78">
        <f>IF('Oceny II sem_str 129'!$Q$11="","-",'Oceny II sem_str 129'!$Q$11)</f>
        <v>0</v>
      </c>
      <c r="G162" s="76">
        <f t="shared" si="8"/>
        <v>0</v>
      </c>
      <c r="M162" s="72"/>
      <c r="N162" s="71"/>
      <c r="P162" s="76">
        <f>IF('Oceny II sem_str 129'!$Q$2&lt;&gt;"",'Oceny II sem_str 129'!$Q$2,"")</f>
        <v>0</v>
      </c>
      <c r="S162" s="78">
        <f>IF('Oceny II sem_str 129'!$Q$12="","-",'Oceny II sem_str 129'!$Q$12)</f>
        <v>0</v>
      </c>
      <c r="T162" s="76">
        <f t="shared" si="9"/>
        <v>0</v>
      </c>
      <c r="Z162" s="72"/>
    </row>
    <row r="163" spans="3:26" ht="14.25">
      <c r="C163" s="76">
        <f>IF('Oceny II sem_str 129'!$R$2&lt;&gt;"",'Oceny II sem_str 129'!$R$2,"")</f>
        <v>0</v>
      </c>
      <c r="F163" s="78">
        <f>IF('Oceny II sem_str 129'!$R$11="","-",'Oceny II sem_str 129'!$R$11)</f>
        <v>0</v>
      </c>
      <c r="G163" s="76">
        <f t="shared" si="8"/>
        <v>0</v>
      </c>
      <c r="M163" s="72"/>
      <c r="N163" s="71"/>
      <c r="P163" s="76">
        <f>IF('Oceny II sem_str 129'!$R$2&lt;&gt;"",'Oceny II sem_str 129'!$R$2,"")</f>
        <v>0</v>
      </c>
      <c r="S163" s="78">
        <f>IF('Oceny II sem_str 129'!$R$12="","-",'Oceny II sem_str 129'!$R$12)</f>
        <v>0</v>
      </c>
      <c r="T163" s="76">
        <f t="shared" si="9"/>
        <v>0</v>
      </c>
      <c r="Z163" s="72"/>
    </row>
    <row r="164" spans="3:26" ht="14.25">
      <c r="C164" s="76">
        <f>IF('Oceny II sem_str 129'!$S$2&lt;&gt;"",'Oceny II sem_str 129'!$S$2,"")</f>
        <v>0</v>
      </c>
      <c r="F164" s="78">
        <f>IF('Oceny II sem_str 129'!$S$11="","-",'Oceny II sem_str 129'!$S$11)</f>
        <v>0</v>
      </c>
      <c r="G164" s="76">
        <f t="shared" si="8"/>
        <v>0</v>
      </c>
      <c r="M164" s="72"/>
      <c r="N164" s="71"/>
      <c r="P164" s="76">
        <f>IF('Oceny II sem_str 129'!$S$2&lt;&gt;"",'Oceny II sem_str 129'!$S$2,"")</f>
        <v>0</v>
      </c>
      <c r="S164" s="78">
        <f>IF('Oceny II sem_str 129'!$S$12="","-",'Oceny II sem_str 129'!$S$12)</f>
        <v>0</v>
      </c>
      <c r="T164" s="76">
        <f t="shared" si="9"/>
        <v>0</v>
      </c>
      <c r="Z164" s="72"/>
    </row>
    <row r="165" spans="5:26" ht="18.75">
      <c r="E165" s="70" t="s">
        <v>76</v>
      </c>
      <c r="H165" s="79">
        <f>'Oceny II sem_str 129'!$AC$11</f>
        <v>0</v>
      </c>
      <c r="I165" s="79"/>
      <c r="M165" s="72"/>
      <c r="N165" s="71"/>
      <c r="R165" s="70" t="s">
        <v>76</v>
      </c>
      <c r="U165" s="79">
        <f>'Oceny II sem_str 129'!$AC$12</f>
        <v>0</v>
      </c>
      <c r="V165" s="79"/>
      <c r="Z165" s="72"/>
    </row>
    <row r="166" spans="13:26" ht="14.25">
      <c r="M166" s="72"/>
      <c r="N166" s="71"/>
      <c r="Z166" s="72"/>
    </row>
    <row r="167" spans="2:26" ht="18.75">
      <c r="B167" s="70" t="s">
        <v>77</v>
      </c>
      <c r="I167" s="75">
        <f>'Oceny II sem_str 129'!$Z$11+'Oceny II sem_str 129'!$AA$11</f>
        <v>0</v>
      </c>
      <c r="K167" s="70" t="s">
        <v>78</v>
      </c>
      <c r="M167" s="72"/>
      <c r="N167" s="71"/>
      <c r="O167" s="70" t="s">
        <v>79</v>
      </c>
      <c r="V167" s="75">
        <f>'Oceny II sem_str 129'!$Z$12+'Oceny II sem_str 129'!$AA$12</f>
        <v>0</v>
      </c>
      <c r="X167" s="70" t="s">
        <v>78</v>
      </c>
      <c r="Z167" s="72"/>
    </row>
    <row r="168" spans="2:26" ht="14.25">
      <c r="B168" s="76" t="s">
        <v>80</v>
      </c>
      <c r="M168" s="72"/>
      <c r="N168" s="71"/>
      <c r="O168" s="76" t="s">
        <v>80</v>
      </c>
      <c r="Z168" s="72"/>
    </row>
    <row r="169" spans="2:26" ht="18.75">
      <c r="B169" s="70" t="s">
        <v>81</v>
      </c>
      <c r="D169" s="75">
        <f>'Oceny II sem_str 129'!$Z$11</f>
        <v>0</v>
      </c>
      <c r="E169" s="70" t="s">
        <v>82</v>
      </c>
      <c r="H169" s="75">
        <f>'Oceny II sem_str 129'!$AA$11</f>
        <v>0</v>
      </c>
      <c r="I169" s="70" t="s">
        <v>83</v>
      </c>
      <c r="K169" s="75">
        <f>'Oceny II sem_str 129'!$AB$11</f>
        <v>0</v>
      </c>
      <c r="M169" s="72"/>
      <c r="N169" s="71"/>
      <c r="O169" s="70" t="s">
        <v>81</v>
      </c>
      <c r="Q169" s="75">
        <f>'Oceny II sem_str 129'!$Z$12</f>
        <v>0</v>
      </c>
      <c r="R169" s="70" t="s">
        <v>82</v>
      </c>
      <c r="U169" s="75">
        <f>'Oceny II sem_str 129'!$AA$12</f>
        <v>0</v>
      </c>
      <c r="V169" s="70" t="s">
        <v>83</v>
      </c>
      <c r="X169" s="75">
        <f>'Oceny II sem_str 129'!$AB$12</f>
        <v>0</v>
      </c>
      <c r="Z169" s="72"/>
    </row>
    <row r="170" spans="6:26" ht="18.75">
      <c r="F170" s="75"/>
      <c r="M170" s="72"/>
      <c r="N170" s="71"/>
      <c r="S170" s="75"/>
      <c r="Z170" s="72"/>
    </row>
    <row r="171" spans="2:26" ht="18.75">
      <c r="B171" s="70" t="s">
        <v>37</v>
      </c>
      <c r="E171" s="87">
        <f>'Oceny II sem_str 129'!$AD$11</f>
        <v>0</v>
      </c>
      <c r="F171" s="75"/>
      <c r="M171" s="72"/>
      <c r="N171" s="71"/>
      <c r="O171" s="70" t="s">
        <v>37</v>
      </c>
      <c r="R171" s="87">
        <f>'Oceny II sem_str 129'!$AD$12</f>
        <v>0</v>
      </c>
      <c r="S171" s="75"/>
      <c r="Z171" s="72"/>
    </row>
    <row r="172" spans="13:26" ht="14.25">
      <c r="M172" s="72"/>
      <c r="N172" s="71"/>
      <c r="Z172" s="72"/>
    </row>
    <row r="173" spans="2:26" ht="14.25">
      <c r="B173" s="70" t="s">
        <v>84</v>
      </c>
      <c r="I173" s="70" t="s">
        <v>85</v>
      </c>
      <c r="M173" s="72"/>
      <c r="N173" s="71"/>
      <c r="O173" s="70" t="s">
        <v>84</v>
      </c>
      <c r="V173" s="70" t="s">
        <v>85</v>
      </c>
      <c r="Z173" s="72"/>
    </row>
    <row r="174" spans="2:26" ht="16.5">
      <c r="B174" s="80">
        <f>Instrukcja!$I$1</f>
        <v>0</v>
      </c>
      <c r="I174" s="80">
        <f>Instrukcja!$D$1</f>
        <v>0</v>
      </c>
      <c r="M174" s="72"/>
      <c r="N174" s="71"/>
      <c r="O174" s="80">
        <f>Instrukcja!$I$1</f>
        <v>0</v>
      </c>
      <c r="V174" s="80">
        <f>Instrukcja!$D$1</f>
        <v>0</v>
      </c>
      <c r="Z174" s="72"/>
    </row>
    <row r="175" spans="2:26" ht="17.25" customHeight="1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3"/>
      <c r="N175" s="81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3"/>
    </row>
    <row r="176" spans="13:26" ht="14.25">
      <c r="M176" s="72"/>
      <c r="N176" s="71"/>
      <c r="Z176" s="72"/>
    </row>
    <row r="177" spans="1:26" ht="16.5">
      <c r="A177" s="74">
        <f>Instrukcja!$D$12</f>
        <v>0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>
        <f>Instrukcja!$D$12</f>
        <v>0</v>
      </c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6.5">
      <c r="A178" s="74">
        <f>Instrukcja!$D$13</f>
        <v>0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>
        <f>Instrukcja!$D$13</f>
        <v>0</v>
      </c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6.5">
      <c r="A179" s="74">
        <f>Instrukcja!$D$14</f>
        <v>0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>
        <f>Instrukcja!$D$14</f>
        <v>0</v>
      </c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3:26" ht="14.25">
      <c r="M180" s="72"/>
      <c r="N180" s="71"/>
      <c r="Z180" s="72"/>
    </row>
    <row r="181" spans="2:26" ht="18.75">
      <c r="B181" s="70" t="s">
        <v>72</v>
      </c>
      <c r="C181" s="75">
        <f>'Dane uczniów_str  6'!$B$13</f>
        <v>0</v>
      </c>
      <c r="G181" s="75">
        <f>'Dane uczniów_str  6'!$C$13</f>
        <v>0</v>
      </c>
      <c r="M181" s="72"/>
      <c r="N181" s="71"/>
      <c r="O181" s="70" t="s">
        <v>72</v>
      </c>
      <c r="P181" s="75">
        <f>'Dane uczniów_str  6'!$B$14</f>
        <v>0</v>
      </c>
      <c r="T181" s="75">
        <f>'Dane uczniów_str  6'!$C$14</f>
        <v>0</v>
      </c>
      <c r="Z181" s="72"/>
    </row>
    <row r="182" spans="3:26" ht="18.75">
      <c r="C182" s="75"/>
      <c r="G182" s="75"/>
      <c r="M182" s="72"/>
      <c r="N182" s="71"/>
      <c r="P182" s="75"/>
      <c r="T182" s="75"/>
      <c r="Z182" s="72"/>
    </row>
    <row r="183" spans="2:26" ht="18.75">
      <c r="B183" s="70" t="s">
        <v>73</v>
      </c>
      <c r="E183" s="75">
        <f>Instrukcja!$G$1</f>
        <v>0</v>
      </c>
      <c r="G183" s="70" t="s">
        <v>74</v>
      </c>
      <c r="K183" s="75">
        <f>'Dane uczniów_str  6'!$A$13</f>
        <v>11</v>
      </c>
      <c r="M183" s="72"/>
      <c r="N183" s="71"/>
      <c r="O183" s="70" t="s">
        <v>73</v>
      </c>
      <c r="R183" s="75">
        <f>Instrukcja!$G$1</f>
        <v>0</v>
      </c>
      <c r="T183" s="70" t="s">
        <v>74</v>
      </c>
      <c r="X183" s="75">
        <f>'Dane uczniów_str  6'!$A$14</f>
        <v>12</v>
      </c>
      <c r="Z183" s="72"/>
    </row>
    <row r="184" spans="3:26" ht="14.25">
      <c r="C184" s="76" t="s">
        <v>75</v>
      </c>
      <c r="F184" s="76">
        <f>IF('Oceny II sem_str 129'!$D$13="","-",'Oceny II sem_str 129'!$D$13)</f>
        <v>0</v>
      </c>
      <c r="M184" s="72"/>
      <c r="N184" s="71"/>
      <c r="P184" s="76" t="s">
        <v>75</v>
      </c>
      <c r="S184" s="76">
        <f>IF('Oceny II sem_str 129'!$D$14="","-",'Oceny II sem_str 129'!$D$14)</f>
        <v>0</v>
      </c>
      <c r="Z184" s="72"/>
    </row>
    <row r="185" spans="3:26" ht="14.25">
      <c r="C185" s="76">
        <f>'Oceny II sem_str 129'!$E$2</f>
        <v>0</v>
      </c>
      <c r="F185" s="78">
        <f>IF('Oceny II sem_str 129'!$E$13="","-",'Oceny II sem_str 129'!$E$13)</f>
        <v>0</v>
      </c>
      <c r="G185" s="76">
        <f aca="true" t="shared" si="10" ref="G185:G199">IF(F185=6,"celujący",IF(F185=5,"bardzo dobry",IF(F185=4,"dobry",IF(F185=3,"dostateczny",IF(F185=2,"dopuszczający",IF(F185=1,"niedostateczny","-"))))))</f>
        <v>0</v>
      </c>
      <c r="M185" s="72"/>
      <c r="N185" s="71"/>
      <c r="P185" s="76">
        <f>'Oceny II sem_str 129'!$E$2</f>
        <v>0</v>
      </c>
      <c r="S185" s="78">
        <f>IF('Oceny II sem_str 129'!$E$14="","-",'Oceny II sem_str 129'!$E$14)</f>
        <v>0</v>
      </c>
      <c r="T185" s="76">
        <f aca="true" t="shared" si="11" ref="T185:T199">IF(S185=6,"celujący",IF(S185=5,"bardzo dobry",IF(S185=4,"dobry",IF(S185=3,"dostateczny",IF(S185=2,"dopuszczający",IF(S185=1,"niedostateczny","-"))))))</f>
        <v>0</v>
      </c>
      <c r="Z185" s="72"/>
    </row>
    <row r="186" spans="3:26" ht="14.25">
      <c r="C186" s="76">
        <f>'Oceny II sem_str 129'!$F$2</f>
        <v>0</v>
      </c>
      <c r="F186" s="78">
        <f>IF('Oceny II sem_str 129'!$F$13="","-",'Oceny II sem_str 129'!$F$13)</f>
        <v>0</v>
      </c>
      <c r="G186" s="76">
        <f t="shared" si="10"/>
        <v>0</v>
      </c>
      <c r="M186" s="72"/>
      <c r="N186" s="71"/>
      <c r="P186" s="76">
        <f>'Oceny II sem_str 129'!$F$2</f>
        <v>0</v>
      </c>
      <c r="S186" s="78">
        <f>IF('Oceny II sem_str 129'!$F$14="","-",'Oceny II sem_str 129'!$F$14)</f>
        <v>0</v>
      </c>
      <c r="T186" s="76">
        <f t="shared" si="11"/>
        <v>0</v>
      </c>
      <c r="Z186" s="72"/>
    </row>
    <row r="187" spans="3:26" ht="14.25">
      <c r="C187" s="76">
        <f>'Oceny II sem_str 129'!$G$2</f>
        <v>0</v>
      </c>
      <c r="F187" s="78">
        <f>IF('Oceny II sem_str 129'!$G$13="","-",'Oceny II sem_str 129'!$G$13)</f>
        <v>0</v>
      </c>
      <c r="G187" s="76">
        <f t="shared" si="10"/>
        <v>0</v>
      </c>
      <c r="M187" s="72"/>
      <c r="N187" s="71"/>
      <c r="P187" s="76">
        <f>'Oceny II sem_str 129'!$G$2</f>
        <v>0</v>
      </c>
      <c r="S187" s="78">
        <f>IF('Oceny II sem_str 129'!$G$14="","-",'Oceny II sem_str 129'!$G$14)</f>
        <v>0</v>
      </c>
      <c r="T187" s="76">
        <f t="shared" si="11"/>
        <v>0</v>
      </c>
      <c r="Z187" s="72"/>
    </row>
    <row r="188" spans="3:26" ht="14.25">
      <c r="C188" s="76">
        <f>'Oceny II sem_str 129'!$H$2</f>
        <v>0</v>
      </c>
      <c r="F188" s="78">
        <f>IF('Oceny II sem_str 129'!$H$13="","-",'Oceny II sem_str 129'!$H$13)</f>
        <v>0</v>
      </c>
      <c r="G188" s="76">
        <f t="shared" si="10"/>
        <v>0</v>
      </c>
      <c r="M188" s="72"/>
      <c r="N188" s="71"/>
      <c r="P188" s="76">
        <f>'Oceny II sem_str 129'!$H$2</f>
        <v>0</v>
      </c>
      <c r="S188" s="78">
        <f>IF('Oceny II sem_str 129'!$H$14="","-",'Oceny II sem_str 129'!$H$14)</f>
        <v>0</v>
      </c>
      <c r="T188" s="76">
        <f t="shared" si="11"/>
        <v>0</v>
      </c>
      <c r="Z188" s="72"/>
    </row>
    <row r="189" spans="3:26" ht="14.25">
      <c r="C189" s="76">
        <f>'Oceny II sem_str 129'!$I$2</f>
        <v>0</v>
      </c>
      <c r="F189" s="78">
        <f>IF('Oceny II sem_str 129'!$I$13="","-",'Oceny II sem_str 129'!$I$13)</f>
        <v>0</v>
      </c>
      <c r="G189" s="76">
        <f t="shared" si="10"/>
        <v>0</v>
      </c>
      <c r="M189" s="72"/>
      <c r="N189" s="71"/>
      <c r="P189" s="76">
        <f>'Oceny II sem_str 129'!$I$2</f>
        <v>0</v>
      </c>
      <c r="S189" s="78">
        <f>IF('Oceny II sem_str 129'!$I$14="","-",'Oceny II sem_str 129'!$I$14)</f>
        <v>0</v>
      </c>
      <c r="T189" s="76">
        <f t="shared" si="11"/>
        <v>0</v>
      </c>
      <c r="Z189" s="72"/>
    </row>
    <row r="190" spans="3:26" ht="14.25">
      <c r="C190" s="76">
        <f>'Oceny II sem_str 129'!$J$2</f>
        <v>0</v>
      </c>
      <c r="F190" s="78">
        <f>IF('Oceny II sem_str 129'!$J$13="","-",'Oceny II sem_str 129'!$J$13)</f>
        <v>0</v>
      </c>
      <c r="G190" s="76">
        <f t="shared" si="10"/>
        <v>0</v>
      </c>
      <c r="M190" s="72"/>
      <c r="N190" s="71"/>
      <c r="P190" s="76">
        <f>'Oceny II sem_str 129'!$J$2</f>
        <v>0</v>
      </c>
      <c r="S190" s="78">
        <f>IF('Oceny II sem_str 129'!$J$14="","-",'Oceny II sem_str 129'!$J$14)</f>
        <v>0</v>
      </c>
      <c r="T190" s="76">
        <f t="shared" si="11"/>
        <v>0</v>
      </c>
      <c r="Z190" s="72"/>
    </row>
    <row r="191" spans="3:26" ht="14.25">
      <c r="C191" s="76">
        <f>'Oceny II sem_str 129'!$K$2</f>
        <v>0</v>
      </c>
      <c r="F191" s="78">
        <f>IF('Oceny II sem_str 129'!$K$13="","-",'Oceny II sem_str 129'!$K$13)</f>
        <v>0</v>
      </c>
      <c r="G191" s="76">
        <f t="shared" si="10"/>
        <v>0</v>
      </c>
      <c r="M191" s="72"/>
      <c r="N191" s="71"/>
      <c r="P191" s="76">
        <f>'Oceny II sem_str 129'!$K$2</f>
        <v>0</v>
      </c>
      <c r="S191" s="78">
        <f>IF('Oceny II sem_str 129'!$K$14="","-",'Oceny II sem_str 129'!$K$14)</f>
        <v>0</v>
      </c>
      <c r="T191" s="76">
        <f t="shared" si="11"/>
        <v>0</v>
      </c>
      <c r="Z191" s="72"/>
    </row>
    <row r="192" spans="3:26" ht="14.25">
      <c r="C192" s="76">
        <f>'Oceny II sem_str 129'!$L$2</f>
        <v>0</v>
      </c>
      <c r="F192" s="78">
        <f>IF('Oceny II sem_str 129'!$L$13="","-",'Oceny II sem_str 129'!$L$13)</f>
        <v>0</v>
      </c>
      <c r="G192" s="76">
        <f t="shared" si="10"/>
        <v>0</v>
      </c>
      <c r="M192" s="72"/>
      <c r="N192" s="71"/>
      <c r="P192" s="76">
        <f>'Oceny II sem_str 129'!$L$2</f>
        <v>0</v>
      </c>
      <c r="S192" s="78">
        <f>IF('Oceny II sem_str 129'!$L$14="","-",'Oceny II sem_str 129'!$L$14)</f>
        <v>0</v>
      </c>
      <c r="T192" s="76">
        <f t="shared" si="11"/>
        <v>0</v>
      </c>
      <c r="Z192" s="72"/>
    </row>
    <row r="193" spans="3:26" ht="14.25">
      <c r="C193" s="76">
        <f>'Oceny II sem_str 129'!$M$2</f>
        <v>0</v>
      </c>
      <c r="F193" s="78">
        <f>IF('Oceny II sem_str 129'!$M$13="","-",'Oceny II sem_str 129'!$M$13)</f>
        <v>0</v>
      </c>
      <c r="G193" s="76">
        <f t="shared" si="10"/>
        <v>0</v>
      </c>
      <c r="M193" s="72"/>
      <c r="N193" s="71"/>
      <c r="P193" s="76">
        <f>'Oceny II sem_str 129'!$M$2</f>
        <v>0</v>
      </c>
      <c r="S193" s="78">
        <f>IF('Oceny II sem_str 129'!$M$14="","-",'Oceny II sem_str 129'!$M$14)</f>
        <v>0</v>
      </c>
      <c r="T193" s="76">
        <f t="shared" si="11"/>
        <v>0</v>
      </c>
      <c r="Z193" s="72"/>
    </row>
    <row r="194" spans="3:26" ht="14.25">
      <c r="C194" s="76">
        <f>'Oceny II sem_str 129'!$N$2</f>
        <v>0</v>
      </c>
      <c r="F194" s="78">
        <f>IF('Oceny II sem_str 129'!$N$13="","-",'Oceny II sem_str 129'!$N$13)</f>
        <v>0</v>
      </c>
      <c r="G194" s="76">
        <f t="shared" si="10"/>
        <v>0</v>
      </c>
      <c r="M194" s="72"/>
      <c r="N194" s="71"/>
      <c r="P194" s="76">
        <f>'Oceny II sem_str 129'!$N$2</f>
        <v>0</v>
      </c>
      <c r="S194" s="78">
        <f>IF('Oceny II sem_str 129'!$N$14="","-",'Oceny II sem_str 129'!$N$14)</f>
        <v>0</v>
      </c>
      <c r="T194" s="76">
        <f t="shared" si="11"/>
        <v>0</v>
      </c>
      <c r="Z194" s="72"/>
    </row>
    <row r="195" spans="3:26" ht="14.25">
      <c r="C195" s="76">
        <f>'Oceny II sem_str 129'!$O$2</f>
        <v>0</v>
      </c>
      <c r="F195" s="78">
        <f>IF('Oceny II sem_str 129'!$O$13="","-",'Oceny II sem_str 129'!$O$13)</f>
        <v>0</v>
      </c>
      <c r="G195" s="76">
        <f t="shared" si="10"/>
        <v>0</v>
      </c>
      <c r="M195" s="72"/>
      <c r="N195" s="71"/>
      <c r="P195" s="76">
        <f>'Oceny II sem_str 129'!$O$2</f>
        <v>0</v>
      </c>
      <c r="S195" s="78">
        <f>IF('Oceny II sem_str 129'!$O$14="","-",'Oceny II sem_str 129'!$O$14)</f>
        <v>0</v>
      </c>
      <c r="T195" s="76">
        <f t="shared" si="11"/>
        <v>0</v>
      </c>
      <c r="Z195" s="72"/>
    </row>
    <row r="196" spans="3:26" ht="14.25">
      <c r="C196" s="76">
        <f>IF('Oceny II sem_str 129'!$P$2&lt;&gt;"",'Oceny II sem_str 129'!$P$2,"")</f>
        <v>0</v>
      </c>
      <c r="F196" s="78">
        <f>IF('Oceny II sem_str 129'!$P$13="","-",'Oceny II sem_str 129'!$P$13)</f>
        <v>0</v>
      </c>
      <c r="G196" s="76">
        <f t="shared" si="10"/>
        <v>0</v>
      </c>
      <c r="M196" s="72"/>
      <c r="N196" s="71"/>
      <c r="P196" s="76">
        <f>IF('Oceny II sem_str 129'!$P$2&lt;&gt;"",'Oceny II sem_str 129'!$P$2,"")</f>
        <v>0</v>
      </c>
      <c r="S196" s="78">
        <f>IF('Oceny II sem_str 129'!$P$14="","-",'Oceny II sem_str 129'!$P$14)</f>
        <v>0</v>
      </c>
      <c r="T196" s="76">
        <f t="shared" si="11"/>
        <v>0</v>
      </c>
      <c r="Z196" s="72"/>
    </row>
    <row r="197" spans="3:26" ht="14.25">
      <c r="C197" s="76">
        <f>IF('Oceny II sem_str 129'!$Q$2&lt;&gt;"",'Oceny II sem_str 129'!$Q$2,"")</f>
        <v>0</v>
      </c>
      <c r="F197" s="78">
        <f>IF('Oceny II sem_str 129'!$Q$13="","-",'Oceny II sem_str 129'!$Q$13)</f>
        <v>0</v>
      </c>
      <c r="G197" s="76">
        <f t="shared" si="10"/>
        <v>0</v>
      </c>
      <c r="M197" s="72"/>
      <c r="N197" s="71"/>
      <c r="P197" s="76">
        <f>IF('Oceny II sem_str 129'!$Q$2&lt;&gt;"",'Oceny II sem_str 129'!$Q$2,"")</f>
        <v>0</v>
      </c>
      <c r="S197" s="78">
        <f>IF('Oceny II sem_str 129'!$Q$14="","-",'Oceny II sem_str 129'!$Q$14)</f>
        <v>0</v>
      </c>
      <c r="T197" s="76">
        <f t="shared" si="11"/>
        <v>0</v>
      </c>
      <c r="Z197" s="72"/>
    </row>
    <row r="198" spans="3:26" ht="14.25">
      <c r="C198" s="76">
        <f>IF('Oceny II sem_str 129'!$R$2&lt;&gt;"",'Oceny II sem_str 129'!$R$2,"")</f>
        <v>0</v>
      </c>
      <c r="F198" s="78">
        <f>IF('Oceny II sem_str 129'!$R$13="","-",'Oceny II sem_str 129'!$R$13)</f>
        <v>0</v>
      </c>
      <c r="G198" s="76">
        <f t="shared" si="10"/>
        <v>0</v>
      </c>
      <c r="M198" s="72"/>
      <c r="N198" s="71"/>
      <c r="P198" s="76">
        <f>IF('Oceny II sem_str 129'!$R$2&lt;&gt;"",'Oceny II sem_str 129'!$R$2,"")</f>
        <v>0</v>
      </c>
      <c r="S198" s="78">
        <f>IF('Oceny II sem_str 129'!$R$14="","-",'Oceny II sem_str 129'!$R$14)</f>
        <v>0</v>
      </c>
      <c r="T198" s="76">
        <f t="shared" si="11"/>
        <v>0</v>
      </c>
      <c r="Z198" s="72"/>
    </row>
    <row r="199" spans="3:26" ht="14.25">
      <c r="C199" s="76">
        <f>IF('Oceny II sem_str 129'!$S$2&lt;&gt;"",'Oceny II sem_str 129'!$S$2,"")</f>
        <v>0</v>
      </c>
      <c r="F199" s="78">
        <f>IF('Oceny II sem_str 129'!$S$13="","-",'Oceny II sem_str 129'!$S$13)</f>
        <v>0</v>
      </c>
      <c r="G199" s="76">
        <f t="shared" si="10"/>
        <v>0</v>
      </c>
      <c r="M199" s="72"/>
      <c r="N199" s="71"/>
      <c r="P199" s="76">
        <f>IF('Oceny II sem_str 129'!$S$2&lt;&gt;"",'Oceny II sem_str 129'!$S$2,"")</f>
        <v>0</v>
      </c>
      <c r="S199" s="78">
        <f>IF('Oceny II sem_str 129'!$S$14="","-",'Oceny II sem_str 129'!$S$14)</f>
        <v>0</v>
      </c>
      <c r="T199" s="76">
        <f t="shared" si="11"/>
        <v>0</v>
      </c>
      <c r="Z199" s="72"/>
    </row>
    <row r="200" spans="5:26" ht="18.75">
      <c r="E200" s="70" t="s">
        <v>76</v>
      </c>
      <c r="H200" s="79">
        <f>'Oceny II sem_str 129'!$AC$13</f>
        <v>0</v>
      </c>
      <c r="I200" s="79"/>
      <c r="M200" s="72"/>
      <c r="N200" s="71"/>
      <c r="R200" s="70" t="s">
        <v>76</v>
      </c>
      <c r="U200" s="79">
        <f>'Oceny II sem_str 129'!$AC$14</f>
        <v>0</v>
      </c>
      <c r="V200" s="79"/>
      <c r="Z200" s="72"/>
    </row>
    <row r="201" spans="13:26" ht="14.25">
      <c r="M201" s="72"/>
      <c r="N201" s="71"/>
      <c r="Z201" s="72"/>
    </row>
    <row r="202" spans="2:26" ht="18.75">
      <c r="B202" s="70" t="s">
        <v>77</v>
      </c>
      <c r="I202" s="75">
        <f>'Oceny II sem_str 129'!$Z$13+'Oceny II sem_str 129'!$AA$13</f>
        <v>0</v>
      </c>
      <c r="K202" s="70" t="s">
        <v>78</v>
      </c>
      <c r="M202" s="72"/>
      <c r="N202" s="71"/>
      <c r="O202" s="70" t="s">
        <v>79</v>
      </c>
      <c r="V202" s="75">
        <f>'Oceny II sem_str 129'!$Z$14+'Oceny II sem_str 129'!$AA$14</f>
        <v>0</v>
      </c>
      <c r="X202" s="70" t="s">
        <v>78</v>
      </c>
      <c r="Z202" s="72"/>
    </row>
    <row r="203" spans="2:26" ht="14.25">
      <c r="B203" s="76" t="s">
        <v>80</v>
      </c>
      <c r="M203" s="72"/>
      <c r="N203" s="71"/>
      <c r="O203" s="76" t="s">
        <v>80</v>
      </c>
      <c r="Z203" s="72"/>
    </row>
    <row r="204" spans="2:26" ht="18.75">
      <c r="B204" s="70" t="s">
        <v>81</v>
      </c>
      <c r="D204" s="75">
        <f>'Oceny II sem_str 129'!$Z$13</f>
        <v>0</v>
      </c>
      <c r="E204" s="70" t="s">
        <v>82</v>
      </c>
      <c r="H204" s="75">
        <f>'Oceny II sem_str 129'!$AA$13</f>
        <v>0</v>
      </c>
      <c r="I204" s="70" t="s">
        <v>83</v>
      </c>
      <c r="K204" s="75">
        <f>'Oceny II sem_str 129'!$AB$13</f>
        <v>0</v>
      </c>
      <c r="M204" s="72"/>
      <c r="N204" s="71"/>
      <c r="O204" s="70" t="s">
        <v>81</v>
      </c>
      <c r="Q204" s="75">
        <f>'Oceny II sem_str 129'!$Z$14</f>
        <v>0</v>
      </c>
      <c r="R204" s="70" t="s">
        <v>82</v>
      </c>
      <c r="U204" s="75">
        <f>'Oceny II sem_str 129'!$AA$14</f>
        <v>0</v>
      </c>
      <c r="V204" s="70" t="s">
        <v>83</v>
      </c>
      <c r="X204" s="75">
        <f>'Oceny II sem_str 129'!$AB$14</f>
        <v>0</v>
      </c>
      <c r="Z204" s="72"/>
    </row>
    <row r="205" spans="6:26" ht="14.25" customHeight="1">
      <c r="F205" s="75"/>
      <c r="M205" s="72"/>
      <c r="N205" s="71"/>
      <c r="S205" s="75"/>
      <c r="Z205" s="72"/>
    </row>
    <row r="206" spans="2:26" ht="18.75">
      <c r="B206" s="70" t="s">
        <v>37</v>
      </c>
      <c r="E206" s="87">
        <f>'Oceny II sem_str 129'!$AD$13</f>
        <v>0</v>
      </c>
      <c r="F206" s="75"/>
      <c r="M206" s="72"/>
      <c r="N206" s="71"/>
      <c r="O206" s="70" t="s">
        <v>37</v>
      </c>
      <c r="R206" s="87">
        <f>'Oceny II sem_str 129'!$AD$14</f>
        <v>0</v>
      </c>
      <c r="S206" s="75"/>
      <c r="Z206" s="72"/>
    </row>
    <row r="207" spans="13:26" ht="14.25">
      <c r="M207" s="72"/>
      <c r="N207" s="71"/>
      <c r="Z207" s="72"/>
    </row>
    <row r="208" spans="2:26" ht="14.25">
      <c r="B208" s="70" t="s">
        <v>84</v>
      </c>
      <c r="I208" s="70" t="s">
        <v>85</v>
      </c>
      <c r="M208" s="72"/>
      <c r="N208" s="71"/>
      <c r="O208" s="70" t="s">
        <v>84</v>
      </c>
      <c r="V208" s="70" t="s">
        <v>85</v>
      </c>
      <c r="Z208" s="72"/>
    </row>
    <row r="209" spans="2:26" ht="16.5">
      <c r="B209" s="80">
        <f>Instrukcja!$I$1</f>
        <v>0</v>
      </c>
      <c r="I209" s="80">
        <f>Instrukcja!$D$1</f>
        <v>0</v>
      </c>
      <c r="M209" s="72"/>
      <c r="N209" s="71"/>
      <c r="O209" s="80">
        <f>Instrukcja!$I$1</f>
        <v>0</v>
      </c>
      <c r="V209" s="80">
        <f>Instrukcja!$D$1</f>
        <v>0</v>
      </c>
      <c r="Z209" s="72"/>
    </row>
    <row r="210" spans="2:26" ht="15.75" customHeight="1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3"/>
      <c r="N210" s="81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3"/>
    </row>
    <row r="211" spans="13:26" ht="14.25">
      <c r="M211" s="72"/>
      <c r="N211" s="71"/>
      <c r="Z211" s="72"/>
    </row>
    <row r="212" spans="1:26" ht="16.5">
      <c r="A212" s="74">
        <f>Instrukcja!$D$12</f>
        <v>0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>
        <f>Instrukcja!$D$12</f>
        <v>0</v>
      </c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6.5">
      <c r="A213" s="74">
        <f>Instrukcja!$D$13</f>
        <v>0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>
        <f>Instrukcja!$D$13</f>
        <v>0</v>
      </c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6.5">
      <c r="A214" s="74">
        <f>Instrukcja!$D$14</f>
        <v>0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>
        <f>Instrukcja!$D$14</f>
        <v>0</v>
      </c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3:26" ht="14.25">
      <c r="M215" s="72"/>
      <c r="N215" s="71"/>
      <c r="Z215" s="72"/>
    </row>
    <row r="216" spans="2:26" ht="18.75">
      <c r="B216" s="70" t="s">
        <v>72</v>
      </c>
      <c r="C216" s="75">
        <f>'Dane uczniów_str  6'!$B$15</f>
        <v>0</v>
      </c>
      <c r="G216" s="75">
        <f>'Dane uczniów_str  6'!$C$15</f>
        <v>0</v>
      </c>
      <c r="M216" s="72"/>
      <c r="N216" s="71"/>
      <c r="O216" s="70" t="s">
        <v>72</v>
      </c>
      <c r="P216" s="75">
        <f>'Dane uczniów_str  6'!$B$16</f>
        <v>0</v>
      </c>
      <c r="T216" s="75">
        <f>'Dane uczniów_str  6'!$C$16</f>
        <v>0</v>
      </c>
      <c r="Z216" s="72"/>
    </row>
    <row r="217" spans="3:26" ht="18.75">
      <c r="C217" s="75"/>
      <c r="G217" s="75"/>
      <c r="M217" s="72"/>
      <c r="N217" s="71"/>
      <c r="P217" s="75"/>
      <c r="T217" s="75"/>
      <c r="Z217" s="72"/>
    </row>
    <row r="218" spans="2:26" ht="18.75">
      <c r="B218" s="70" t="s">
        <v>73</v>
      </c>
      <c r="E218" s="75">
        <f>Instrukcja!$G$1</f>
        <v>0</v>
      </c>
      <c r="G218" s="70" t="s">
        <v>74</v>
      </c>
      <c r="K218" s="75">
        <f>'Dane uczniów_str  6'!$A$15</f>
        <v>13</v>
      </c>
      <c r="M218" s="72"/>
      <c r="N218" s="71"/>
      <c r="O218" s="70" t="s">
        <v>73</v>
      </c>
      <c r="R218" s="75">
        <f>Instrukcja!$G$1</f>
        <v>0</v>
      </c>
      <c r="T218" s="70" t="s">
        <v>74</v>
      </c>
      <c r="X218" s="75">
        <f>'Dane uczniów_str  6'!$A$16</f>
        <v>14</v>
      </c>
      <c r="Z218" s="72"/>
    </row>
    <row r="219" spans="3:26" ht="14.25">
      <c r="C219" s="76" t="s">
        <v>75</v>
      </c>
      <c r="F219" s="76">
        <f>IF('Oceny II sem_str 129'!$D$15="","-",'Oceny II sem_str 129'!$D$15)</f>
        <v>0</v>
      </c>
      <c r="M219" s="72"/>
      <c r="N219" s="71"/>
      <c r="P219" s="76" t="s">
        <v>75</v>
      </c>
      <c r="S219" s="76">
        <f>IF('Oceny II sem_str 129'!$D$16="","-",'Oceny II sem_str 129'!$D$16)</f>
        <v>0</v>
      </c>
      <c r="Z219" s="72"/>
    </row>
    <row r="220" spans="3:26" ht="14.25">
      <c r="C220" s="76">
        <f>'Oceny II sem_str 129'!$E$2</f>
        <v>0</v>
      </c>
      <c r="F220" s="78">
        <f>IF('Oceny II sem_str 129'!$E$15="","-",'Oceny II sem_str 129'!$E$15)</f>
        <v>0</v>
      </c>
      <c r="G220" s="76">
        <f aca="true" t="shared" si="12" ref="G220:G234">IF(F220=6,"celujący",IF(F220=5,"bardzo dobry",IF(F220=4,"dobry",IF(F220=3,"dostateczny",IF(F220=2,"dopuszczający",IF(F220=1,"niedostateczny","-"))))))</f>
        <v>0</v>
      </c>
      <c r="M220" s="72"/>
      <c r="N220" s="71"/>
      <c r="P220" s="76">
        <f>'Oceny II sem_str 129'!$E$2</f>
        <v>0</v>
      </c>
      <c r="S220" s="78">
        <f>IF('Oceny II sem_str 129'!$E$16="","-",'Oceny II sem_str 129'!$E$16)</f>
        <v>0</v>
      </c>
      <c r="T220" s="76">
        <f aca="true" t="shared" si="13" ref="T220:T234">IF(S220=6,"celujący",IF(S220=5,"bardzo dobry",IF(S220=4,"dobry",IF(S220=3,"dostateczny",IF(S220=2,"dopuszczający",IF(S220=1,"niedostateczny","-"))))))</f>
        <v>0</v>
      </c>
      <c r="Z220" s="72"/>
    </row>
    <row r="221" spans="3:26" ht="14.25">
      <c r="C221" s="76">
        <f>'Oceny II sem_str 129'!$F$2</f>
        <v>0</v>
      </c>
      <c r="F221" s="78">
        <f>IF('Oceny II sem_str 129'!$F$15="","-",'Oceny II sem_str 129'!$F$15)</f>
        <v>0</v>
      </c>
      <c r="G221" s="76">
        <f t="shared" si="12"/>
        <v>0</v>
      </c>
      <c r="M221" s="72"/>
      <c r="N221" s="71"/>
      <c r="P221" s="76">
        <f>'Oceny II sem_str 129'!$F$2</f>
        <v>0</v>
      </c>
      <c r="S221" s="78">
        <f>IF('Oceny II sem_str 129'!$F$16="","-",'Oceny II sem_str 129'!$F$16)</f>
        <v>0</v>
      </c>
      <c r="T221" s="76">
        <f t="shared" si="13"/>
        <v>0</v>
      </c>
      <c r="Z221" s="72"/>
    </row>
    <row r="222" spans="3:26" ht="14.25">
      <c r="C222" s="76">
        <f>'Oceny II sem_str 129'!$G$2</f>
        <v>0</v>
      </c>
      <c r="F222" s="78">
        <f>IF('Oceny II sem_str 129'!$G$15="","-",'Oceny II sem_str 129'!$G$15)</f>
        <v>0</v>
      </c>
      <c r="G222" s="76">
        <f t="shared" si="12"/>
        <v>0</v>
      </c>
      <c r="M222" s="72"/>
      <c r="N222" s="71"/>
      <c r="P222" s="76">
        <f>'Oceny II sem_str 129'!$G$2</f>
        <v>0</v>
      </c>
      <c r="S222" s="78">
        <f>IF('Oceny II sem_str 129'!$G$16="","-",'Oceny II sem_str 129'!$G$16)</f>
        <v>0</v>
      </c>
      <c r="T222" s="76">
        <f t="shared" si="13"/>
        <v>0</v>
      </c>
      <c r="Z222" s="72"/>
    </row>
    <row r="223" spans="3:26" ht="14.25">
      <c r="C223" s="76">
        <f>'Oceny II sem_str 129'!$H$2</f>
        <v>0</v>
      </c>
      <c r="F223" s="78">
        <f>IF('Oceny II sem_str 129'!$H$15="","-",'Oceny II sem_str 129'!$H$15)</f>
        <v>0</v>
      </c>
      <c r="G223" s="76">
        <f t="shared" si="12"/>
        <v>0</v>
      </c>
      <c r="M223" s="72"/>
      <c r="N223" s="71"/>
      <c r="P223" s="76">
        <f>'Oceny II sem_str 129'!$H$2</f>
        <v>0</v>
      </c>
      <c r="S223" s="78">
        <f>IF('Oceny II sem_str 129'!$H$16="","-",'Oceny II sem_str 129'!$H$16)</f>
        <v>0</v>
      </c>
      <c r="T223" s="76">
        <f t="shared" si="13"/>
        <v>0</v>
      </c>
      <c r="Z223" s="72"/>
    </row>
    <row r="224" spans="3:26" ht="14.25">
      <c r="C224" s="76">
        <f>'Oceny II sem_str 129'!$I$2</f>
        <v>0</v>
      </c>
      <c r="F224" s="78">
        <f>IF('Oceny II sem_str 129'!$I$15="","-",'Oceny II sem_str 129'!$I$15)</f>
        <v>0</v>
      </c>
      <c r="G224" s="76">
        <f t="shared" si="12"/>
        <v>0</v>
      </c>
      <c r="M224" s="72"/>
      <c r="N224" s="71"/>
      <c r="P224" s="76">
        <f>'Oceny II sem_str 129'!$I$2</f>
        <v>0</v>
      </c>
      <c r="S224" s="78">
        <f>IF('Oceny II sem_str 129'!$I$16="","-",'Oceny II sem_str 129'!$I$16)</f>
        <v>0</v>
      </c>
      <c r="T224" s="76">
        <f t="shared" si="13"/>
        <v>0</v>
      </c>
      <c r="Z224" s="72"/>
    </row>
    <row r="225" spans="3:26" ht="14.25">
      <c r="C225" s="76">
        <f>'Oceny II sem_str 129'!$J$2</f>
        <v>0</v>
      </c>
      <c r="F225" s="78">
        <f>IF('Oceny II sem_str 129'!$J$15="","-",'Oceny II sem_str 129'!$J$15)</f>
        <v>0</v>
      </c>
      <c r="G225" s="76">
        <f t="shared" si="12"/>
        <v>0</v>
      </c>
      <c r="M225" s="72"/>
      <c r="N225" s="71"/>
      <c r="P225" s="76">
        <f>'Oceny II sem_str 129'!$J$2</f>
        <v>0</v>
      </c>
      <c r="S225" s="78">
        <f>IF('Oceny II sem_str 129'!$J$16="","-",'Oceny II sem_str 129'!$J$16)</f>
        <v>0</v>
      </c>
      <c r="T225" s="76">
        <f t="shared" si="13"/>
        <v>0</v>
      </c>
      <c r="Z225" s="72"/>
    </row>
    <row r="226" spans="3:26" ht="14.25">
      <c r="C226" s="76">
        <f>'Oceny II sem_str 129'!$K$2</f>
        <v>0</v>
      </c>
      <c r="F226" s="78">
        <f>IF('Oceny II sem_str 129'!$K$15="","-",'Oceny II sem_str 129'!$K$15)</f>
        <v>0</v>
      </c>
      <c r="G226" s="76">
        <f t="shared" si="12"/>
        <v>0</v>
      </c>
      <c r="M226" s="72"/>
      <c r="N226" s="71"/>
      <c r="P226" s="76">
        <f>'Oceny II sem_str 129'!$K$2</f>
        <v>0</v>
      </c>
      <c r="S226" s="78">
        <f>IF('Oceny II sem_str 129'!$K$16="","-",'Oceny II sem_str 129'!$K$16)</f>
        <v>0</v>
      </c>
      <c r="T226" s="76">
        <f t="shared" si="13"/>
        <v>0</v>
      </c>
      <c r="Z226" s="72"/>
    </row>
    <row r="227" spans="3:26" ht="14.25">
      <c r="C227" s="76">
        <f>'Oceny II sem_str 129'!$L$2</f>
        <v>0</v>
      </c>
      <c r="F227" s="78">
        <f>IF('Oceny II sem_str 129'!$L$15="","-",'Oceny II sem_str 129'!$L$15)</f>
        <v>0</v>
      </c>
      <c r="G227" s="76">
        <f t="shared" si="12"/>
        <v>0</v>
      </c>
      <c r="M227" s="72"/>
      <c r="N227" s="71"/>
      <c r="P227" s="76">
        <f>'Oceny II sem_str 129'!$L$2</f>
        <v>0</v>
      </c>
      <c r="S227" s="78">
        <f>IF('Oceny II sem_str 129'!$L$16="","-",'Oceny II sem_str 129'!$L$16)</f>
        <v>0</v>
      </c>
      <c r="T227" s="76">
        <f t="shared" si="13"/>
        <v>0</v>
      </c>
      <c r="Z227" s="72"/>
    </row>
    <row r="228" spans="3:26" ht="14.25">
      <c r="C228" s="76">
        <f>'Oceny II sem_str 129'!$M$2</f>
        <v>0</v>
      </c>
      <c r="F228" s="78">
        <f>IF('Oceny II sem_str 129'!$M$15="","-",'Oceny II sem_str 129'!$M$15)</f>
        <v>0</v>
      </c>
      <c r="G228" s="76">
        <f t="shared" si="12"/>
        <v>0</v>
      </c>
      <c r="M228" s="72"/>
      <c r="N228" s="71"/>
      <c r="P228" s="76">
        <f>'Oceny II sem_str 129'!$M$2</f>
        <v>0</v>
      </c>
      <c r="S228" s="78">
        <f>IF('Oceny II sem_str 129'!$M$16="","-",'Oceny II sem_str 129'!$M$16)</f>
        <v>0</v>
      </c>
      <c r="T228" s="76">
        <f t="shared" si="13"/>
        <v>0</v>
      </c>
      <c r="Z228" s="72"/>
    </row>
    <row r="229" spans="3:26" ht="14.25">
      <c r="C229" s="76">
        <f>'Oceny II sem_str 129'!$N$2</f>
        <v>0</v>
      </c>
      <c r="F229" s="78">
        <f>IF('Oceny II sem_str 129'!$N$15="","-",'Oceny II sem_str 129'!$N$15)</f>
        <v>0</v>
      </c>
      <c r="G229" s="76">
        <f t="shared" si="12"/>
        <v>0</v>
      </c>
      <c r="M229" s="72"/>
      <c r="N229" s="71"/>
      <c r="P229" s="76">
        <f>'Oceny II sem_str 129'!$N$2</f>
        <v>0</v>
      </c>
      <c r="S229" s="78">
        <f>IF('Oceny II sem_str 129'!$N$16="","-",'Oceny II sem_str 129'!$N$16)</f>
        <v>0</v>
      </c>
      <c r="T229" s="76">
        <f t="shared" si="13"/>
        <v>0</v>
      </c>
      <c r="Z229" s="72"/>
    </row>
    <row r="230" spans="3:26" ht="14.25">
      <c r="C230" s="76">
        <f>'Oceny II sem_str 129'!$O$2</f>
        <v>0</v>
      </c>
      <c r="F230" s="78">
        <f>IF('Oceny II sem_str 129'!$O$15="","-",'Oceny II sem_str 129'!$O$15)</f>
        <v>0</v>
      </c>
      <c r="G230" s="76">
        <f t="shared" si="12"/>
        <v>0</v>
      </c>
      <c r="M230" s="72"/>
      <c r="N230" s="71"/>
      <c r="P230" s="76">
        <f>'Oceny II sem_str 129'!$O$2</f>
        <v>0</v>
      </c>
      <c r="S230" s="78">
        <f>IF('Oceny II sem_str 129'!$O$16="","-",'Oceny II sem_str 129'!$O$16)</f>
        <v>0</v>
      </c>
      <c r="T230" s="76">
        <f t="shared" si="13"/>
        <v>0</v>
      </c>
      <c r="Z230" s="72"/>
    </row>
    <row r="231" spans="3:26" ht="14.25">
      <c r="C231" s="76">
        <f>IF('Oceny II sem_str 129'!$P$2&lt;&gt;"",'Oceny II sem_str 129'!$P$2,"")</f>
        <v>0</v>
      </c>
      <c r="F231" s="78">
        <f>IF('Oceny II sem_str 129'!$P$15="","-",'Oceny II sem_str 129'!$P$15)</f>
        <v>0</v>
      </c>
      <c r="G231" s="76">
        <f t="shared" si="12"/>
        <v>0</v>
      </c>
      <c r="M231" s="72"/>
      <c r="N231" s="71"/>
      <c r="P231" s="76">
        <f>IF('Oceny II sem_str 129'!$P$2&lt;&gt;"",'Oceny II sem_str 129'!$P$2,"")</f>
        <v>0</v>
      </c>
      <c r="S231" s="78">
        <f>IF('Oceny II sem_str 129'!$P$16="","-",'Oceny II sem_str 129'!$P$16)</f>
        <v>0</v>
      </c>
      <c r="T231" s="76">
        <f t="shared" si="13"/>
        <v>0</v>
      </c>
      <c r="Z231" s="72"/>
    </row>
    <row r="232" spans="3:26" ht="14.25">
      <c r="C232" s="76">
        <f>IF('Oceny II sem_str 129'!$Q$2&lt;&gt;"",'Oceny II sem_str 129'!$Q$2,"")</f>
        <v>0</v>
      </c>
      <c r="F232" s="78">
        <f>IF('Oceny II sem_str 129'!$Q$15="","-",'Oceny II sem_str 129'!$Q$15)</f>
        <v>0</v>
      </c>
      <c r="G232" s="76">
        <f t="shared" si="12"/>
        <v>0</v>
      </c>
      <c r="M232" s="72"/>
      <c r="N232" s="71"/>
      <c r="P232" s="76">
        <f>IF('Oceny II sem_str 129'!$Q$2&lt;&gt;"",'Oceny II sem_str 129'!$Q$2,"")</f>
        <v>0</v>
      </c>
      <c r="S232" s="78">
        <f>IF('Oceny II sem_str 129'!$Q$16="","-",'Oceny II sem_str 129'!$Q$16)</f>
        <v>0</v>
      </c>
      <c r="T232" s="76">
        <f t="shared" si="13"/>
        <v>0</v>
      </c>
      <c r="Z232" s="72"/>
    </row>
    <row r="233" spans="3:26" ht="14.25">
      <c r="C233" s="76">
        <f>IF('Oceny II sem_str 129'!$R$2&lt;&gt;"",'Oceny II sem_str 129'!$R$2,"")</f>
        <v>0</v>
      </c>
      <c r="F233" s="78">
        <f>IF('Oceny II sem_str 129'!$R$15="","-",'Oceny II sem_str 129'!$R$15)</f>
        <v>0</v>
      </c>
      <c r="G233" s="76">
        <f t="shared" si="12"/>
        <v>0</v>
      </c>
      <c r="M233" s="72"/>
      <c r="N233" s="71"/>
      <c r="P233" s="76">
        <f>IF('Oceny II sem_str 129'!$R$2&lt;&gt;"",'Oceny II sem_str 129'!$R$2,"")</f>
        <v>0</v>
      </c>
      <c r="S233" s="78">
        <f>IF('Oceny II sem_str 129'!$R$16="","-",'Oceny II sem_str 129'!$R$16)</f>
        <v>0</v>
      </c>
      <c r="T233" s="76">
        <f t="shared" si="13"/>
        <v>0</v>
      </c>
      <c r="Z233" s="72"/>
    </row>
    <row r="234" spans="3:26" ht="14.25">
      <c r="C234" s="76">
        <f>IF('Oceny II sem_str 129'!$S$2&lt;&gt;"",'Oceny II sem_str 129'!$S$2,"")</f>
        <v>0</v>
      </c>
      <c r="F234" s="78">
        <f>IF('Oceny II sem_str 129'!$S$15="","-",'Oceny II sem_str 129'!$S$15)</f>
        <v>0</v>
      </c>
      <c r="G234" s="76">
        <f t="shared" si="12"/>
        <v>0</v>
      </c>
      <c r="M234" s="72"/>
      <c r="N234" s="71"/>
      <c r="P234" s="76">
        <f>IF('Oceny II sem_str 129'!$S$2&lt;&gt;"",'Oceny II sem_str 129'!$S$2,"")</f>
        <v>0</v>
      </c>
      <c r="S234" s="78">
        <f>IF('Oceny II sem_str 129'!$S$16="","-",'Oceny II sem_str 129'!$S$16)</f>
        <v>0</v>
      </c>
      <c r="T234" s="76">
        <f t="shared" si="13"/>
        <v>0</v>
      </c>
      <c r="Z234" s="72"/>
    </row>
    <row r="235" spans="5:26" ht="18.75">
      <c r="E235" s="70" t="s">
        <v>76</v>
      </c>
      <c r="H235" s="79">
        <f>'Oceny II sem_str 129'!$AC$15</f>
        <v>0</v>
      </c>
      <c r="I235" s="79"/>
      <c r="M235" s="72"/>
      <c r="N235" s="71"/>
      <c r="R235" s="70" t="s">
        <v>76</v>
      </c>
      <c r="U235" s="79">
        <f>'Oceny II sem_str 129'!$AC$16</f>
        <v>0</v>
      </c>
      <c r="V235" s="79"/>
      <c r="Z235" s="72"/>
    </row>
    <row r="236" spans="13:26" ht="14.25">
      <c r="M236" s="72"/>
      <c r="N236" s="71"/>
      <c r="Z236" s="72"/>
    </row>
    <row r="237" spans="2:26" ht="18.75">
      <c r="B237" s="70" t="s">
        <v>77</v>
      </c>
      <c r="I237" s="75">
        <f>'Oceny II sem_str 129'!$Z$15+'Oceny II sem_str 129'!$AA$15</f>
        <v>0</v>
      </c>
      <c r="K237" s="70" t="s">
        <v>78</v>
      </c>
      <c r="M237" s="72"/>
      <c r="N237" s="71"/>
      <c r="O237" s="70" t="s">
        <v>79</v>
      </c>
      <c r="V237" s="75">
        <f>'Oceny II sem_str 129'!$Z$16+'Oceny II sem_str 129'!$AA$16</f>
        <v>0</v>
      </c>
      <c r="X237" s="70" t="s">
        <v>78</v>
      </c>
      <c r="Z237" s="72"/>
    </row>
    <row r="238" spans="2:26" ht="14.25">
      <c r="B238" s="76" t="s">
        <v>80</v>
      </c>
      <c r="M238" s="72"/>
      <c r="N238" s="71"/>
      <c r="O238" s="76" t="s">
        <v>80</v>
      </c>
      <c r="Z238" s="72"/>
    </row>
    <row r="239" spans="2:26" ht="18.75">
      <c r="B239" s="70" t="s">
        <v>81</v>
      </c>
      <c r="D239" s="75">
        <f>'Oceny II sem_str 129'!$Z$15</f>
        <v>0</v>
      </c>
      <c r="E239" s="70" t="s">
        <v>82</v>
      </c>
      <c r="H239" s="75">
        <f>'Oceny II sem_str 129'!$AA$15</f>
        <v>0</v>
      </c>
      <c r="I239" s="70" t="s">
        <v>83</v>
      </c>
      <c r="K239" s="75">
        <f>'Oceny II sem_str 129'!$AB$15</f>
        <v>0</v>
      </c>
      <c r="M239" s="72"/>
      <c r="N239" s="71"/>
      <c r="O239" s="70" t="s">
        <v>81</v>
      </c>
      <c r="Q239" s="75">
        <f>'Oceny II sem_str 129'!$Z$16</f>
        <v>0</v>
      </c>
      <c r="R239" s="70" t="s">
        <v>82</v>
      </c>
      <c r="U239" s="75">
        <f>'Oceny II sem_str 129'!$AA$16</f>
        <v>0</v>
      </c>
      <c r="V239" s="70" t="s">
        <v>83</v>
      </c>
      <c r="X239" s="75">
        <f>'Oceny II sem_str 129'!$AB$16</f>
        <v>0</v>
      </c>
      <c r="Z239" s="72"/>
    </row>
    <row r="240" spans="6:26" ht="18.75">
      <c r="F240" s="75"/>
      <c r="M240" s="72"/>
      <c r="N240" s="71"/>
      <c r="S240" s="75"/>
      <c r="Z240" s="72"/>
    </row>
    <row r="241" spans="2:26" ht="18.75">
      <c r="B241" s="70" t="s">
        <v>37</v>
      </c>
      <c r="E241" s="87">
        <f>'Oceny II sem_str 129'!$AD$15</f>
        <v>0</v>
      </c>
      <c r="F241" s="75"/>
      <c r="M241" s="72"/>
      <c r="N241" s="71"/>
      <c r="O241" s="70" t="s">
        <v>37</v>
      </c>
      <c r="R241" s="87">
        <f>'Oceny II sem_str 129'!$AD$16</f>
        <v>0</v>
      </c>
      <c r="S241" s="75"/>
      <c r="Z241" s="72"/>
    </row>
    <row r="242" spans="13:26" ht="14.25">
      <c r="M242" s="72"/>
      <c r="N242" s="71"/>
      <c r="Z242" s="72"/>
    </row>
    <row r="243" spans="2:26" ht="14.25">
      <c r="B243" s="70" t="s">
        <v>84</v>
      </c>
      <c r="I243" s="70" t="s">
        <v>85</v>
      </c>
      <c r="M243" s="72"/>
      <c r="N243" s="71"/>
      <c r="O243" s="70" t="s">
        <v>84</v>
      </c>
      <c r="V243" s="70" t="s">
        <v>85</v>
      </c>
      <c r="Z243" s="72"/>
    </row>
    <row r="244" spans="2:26" ht="16.5">
      <c r="B244" s="80">
        <f>Instrukcja!$I$1</f>
        <v>0</v>
      </c>
      <c r="I244" s="80">
        <f>Instrukcja!$D$1</f>
        <v>0</v>
      </c>
      <c r="M244" s="72"/>
      <c r="N244" s="71"/>
      <c r="O244" s="80">
        <f>Instrukcja!$I$1</f>
        <v>0</v>
      </c>
      <c r="V244" s="80">
        <f>Instrukcja!$D$1</f>
        <v>0</v>
      </c>
      <c r="Z244" s="72"/>
    </row>
    <row r="245" spans="2:26" ht="12" customHeight="1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3"/>
      <c r="N245" s="81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3"/>
    </row>
    <row r="246" spans="13:26" ht="14.25">
      <c r="M246" s="72"/>
      <c r="N246" s="71"/>
      <c r="Z246" s="72"/>
    </row>
    <row r="247" spans="1:26" ht="16.5">
      <c r="A247" s="74">
        <f>Instrukcja!$D$12</f>
        <v>0</v>
      </c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>
        <f>Instrukcja!$D$12</f>
        <v>0</v>
      </c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6.5">
      <c r="A248" s="74">
        <f>Instrukcja!$D$13</f>
        <v>0</v>
      </c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>
        <f>Instrukcja!$D$13</f>
        <v>0</v>
      </c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6.5">
      <c r="A249" s="74">
        <f>Instrukcja!$D$14</f>
        <v>0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>
        <f>Instrukcja!$D$14</f>
        <v>0</v>
      </c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3:26" ht="14.25">
      <c r="M250" s="72"/>
      <c r="N250" s="71"/>
      <c r="Z250" s="72"/>
    </row>
    <row r="251" spans="2:26" ht="18.75">
      <c r="B251" s="70" t="s">
        <v>72</v>
      </c>
      <c r="C251" s="75">
        <f>'Dane uczniów_str  6'!$B$17</f>
        <v>0</v>
      </c>
      <c r="G251" s="75">
        <f>'Dane uczniów_str  6'!$C$17</f>
        <v>0</v>
      </c>
      <c r="M251" s="72"/>
      <c r="N251" s="71"/>
      <c r="O251" s="70" t="s">
        <v>72</v>
      </c>
      <c r="P251" s="75">
        <f>'Dane uczniów_str  6'!$B$18</f>
        <v>0</v>
      </c>
      <c r="T251" s="75">
        <f>'Dane uczniów_str  6'!$C$18</f>
        <v>0</v>
      </c>
      <c r="Z251" s="72"/>
    </row>
    <row r="252" spans="3:26" ht="18.75">
      <c r="C252" s="75"/>
      <c r="G252" s="75"/>
      <c r="M252" s="72"/>
      <c r="N252" s="71"/>
      <c r="P252" s="75"/>
      <c r="T252" s="75"/>
      <c r="Z252" s="72"/>
    </row>
    <row r="253" spans="2:26" ht="18.75">
      <c r="B253" s="70" t="s">
        <v>73</v>
      </c>
      <c r="E253" s="75">
        <f>Instrukcja!$G$1</f>
        <v>0</v>
      </c>
      <c r="G253" s="70" t="s">
        <v>74</v>
      </c>
      <c r="K253" s="75">
        <f>'Dane uczniów_str  6'!$A$17</f>
        <v>15</v>
      </c>
      <c r="M253" s="72"/>
      <c r="N253" s="71"/>
      <c r="O253" s="70" t="s">
        <v>73</v>
      </c>
      <c r="R253" s="75">
        <f>Instrukcja!$G$1</f>
        <v>0</v>
      </c>
      <c r="T253" s="70" t="s">
        <v>74</v>
      </c>
      <c r="X253" s="75">
        <f>'Dane uczniów_str  6'!$A$18</f>
        <v>16</v>
      </c>
      <c r="Z253" s="72"/>
    </row>
    <row r="254" spans="3:26" ht="14.25">
      <c r="C254" s="76" t="s">
        <v>75</v>
      </c>
      <c r="F254" s="76">
        <f>IF('Oceny II sem_str 129'!$D$17="","-",'Oceny II sem_str 129'!$D$17)</f>
        <v>0</v>
      </c>
      <c r="M254" s="72"/>
      <c r="N254" s="71"/>
      <c r="P254" s="76" t="s">
        <v>75</v>
      </c>
      <c r="S254" s="76">
        <f>IF('Oceny II sem_str 129'!$D$18="","-",'Oceny II sem_str 129'!$D$18)</f>
        <v>0</v>
      </c>
      <c r="Z254" s="72"/>
    </row>
    <row r="255" spans="3:26" ht="14.25">
      <c r="C255" s="76">
        <f>'Oceny II sem_str 129'!$E$2</f>
        <v>0</v>
      </c>
      <c r="F255" s="78">
        <f>IF('Oceny II sem_str 129'!$E$17="","-",'Oceny II sem_str 129'!$E$17)</f>
        <v>0</v>
      </c>
      <c r="G255" s="76">
        <f aca="true" t="shared" si="14" ref="G255:G269">IF(F255=6,"celujący",IF(F255=5,"bardzo dobry",IF(F255=4,"dobry",IF(F255=3,"dostateczny",IF(F255=2,"dopuszczający",IF(F255=1,"niedostateczny","-"))))))</f>
        <v>0</v>
      </c>
      <c r="M255" s="72"/>
      <c r="N255" s="71"/>
      <c r="P255" s="76">
        <f>'Oceny II sem_str 129'!$E$2</f>
        <v>0</v>
      </c>
      <c r="S255" s="78">
        <f>IF('Oceny II sem_str 129'!$E$18="","-",'Oceny II sem_str 129'!$E$18)</f>
        <v>0</v>
      </c>
      <c r="T255" s="76">
        <f aca="true" t="shared" si="15" ref="T255:T269">IF(S255=6,"celujący",IF(S255=5,"bardzo dobry",IF(S255=4,"dobry",IF(S255=3,"dostateczny",IF(S255=2,"dopuszczający",IF(S255=1,"niedostateczny","-"))))))</f>
        <v>0</v>
      </c>
      <c r="Z255" s="72"/>
    </row>
    <row r="256" spans="3:26" ht="14.25">
      <c r="C256" s="76">
        <f>'Oceny II sem_str 129'!$F$2</f>
        <v>0</v>
      </c>
      <c r="F256" s="78">
        <f>IF('Oceny II sem_str 129'!$F$17="","-",'Oceny II sem_str 129'!$F$17)</f>
        <v>0</v>
      </c>
      <c r="G256" s="76">
        <f t="shared" si="14"/>
        <v>0</v>
      </c>
      <c r="M256" s="72"/>
      <c r="N256" s="71"/>
      <c r="P256" s="76">
        <f>'Oceny II sem_str 129'!$F$2</f>
        <v>0</v>
      </c>
      <c r="S256" s="78">
        <f>IF('Oceny II sem_str 129'!$F$18="","-",'Oceny II sem_str 129'!$F$18)</f>
        <v>0</v>
      </c>
      <c r="T256" s="76">
        <f t="shared" si="15"/>
        <v>0</v>
      </c>
      <c r="Z256" s="72"/>
    </row>
    <row r="257" spans="3:26" ht="14.25">
      <c r="C257" s="76">
        <f>'Oceny II sem_str 129'!$G$2</f>
        <v>0</v>
      </c>
      <c r="F257" s="78">
        <f>IF('Oceny II sem_str 129'!$G$17="","-",'Oceny II sem_str 129'!$G$17)</f>
        <v>0</v>
      </c>
      <c r="G257" s="76">
        <f t="shared" si="14"/>
        <v>0</v>
      </c>
      <c r="M257" s="72"/>
      <c r="N257" s="71"/>
      <c r="P257" s="76">
        <f>'Oceny II sem_str 129'!$G$2</f>
        <v>0</v>
      </c>
      <c r="S257" s="78">
        <f>IF('Oceny II sem_str 129'!$G$18="","-",'Oceny II sem_str 129'!$G$18)</f>
        <v>0</v>
      </c>
      <c r="T257" s="76">
        <f t="shared" si="15"/>
        <v>0</v>
      </c>
      <c r="Z257" s="72"/>
    </row>
    <row r="258" spans="3:26" ht="14.25">
      <c r="C258" s="76">
        <f>'Oceny II sem_str 129'!$H$2</f>
        <v>0</v>
      </c>
      <c r="F258" s="78">
        <f>IF('Oceny II sem_str 129'!$H$17="","-",'Oceny II sem_str 129'!$H$17)</f>
        <v>0</v>
      </c>
      <c r="G258" s="76">
        <f t="shared" si="14"/>
        <v>0</v>
      </c>
      <c r="M258" s="72"/>
      <c r="N258" s="71"/>
      <c r="P258" s="76">
        <f>'Oceny II sem_str 129'!$H$2</f>
        <v>0</v>
      </c>
      <c r="S258" s="78">
        <f>IF('Oceny II sem_str 129'!$H$18="","-",'Oceny II sem_str 129'!$H$18)</f>
        <v>0</v>
      </c>
      <c r="T258" s="76">
        <f t="shared" si="15"/>
        <v>0</v>
      </c>
      <c r="Z258" s="72"/>
    </row>
    <row r="259" spans="3:26" ht="14.25">
      <c r="C259" s="76">
        <f>'Oceny II sem_str 129'!$I$2</f>
        <v>0</v>
      </c>
      <c r="F259" s="78">
        <f>IF('Oceny II sem_str 129'!$I$17="","-",'Oceny II sem_str 129'!$I$17)</f>
        <v>0</v>
      </c>
      <c r="G259" s="76">
        <f t="shared" si="14"/>
        <v>0</v>
      </c>
      <c r="M259" s="72"/>
      <c r="N259" s="71"/>
      <c r="P259" s="76">
        <f>'Oceny II sem_str 129'!$I$2</f>
        <v>0</v>
      </c>
      <c r="S259" s="78">
        <f>IF('Oceny II sem_str 129'!$I$18="","-",'Oceny II sem_str 129'!$I$18)</f>
        <v>0</v>
      </c>
      <c r="T259" s="76">
        <f t="shared" si="15"/>
        <v>0</v>
      </c>
      <c r="Z259" s="72"/>
    </row>
    <row r="260" spans="3:26" ht="14.25">
      <c r="C260" s="76">
        <f>'Oceny II sem_str 129'!$J$2</f>
        <v>0</v>
      </c>
      <c r="F260" s="78">
        <f>IF('Oceny II sem_str 129'!$J$17="","-",'Oceny II sem_str 129'!$J$17)</f>
        <v>0</v>
      </c>
      <c r="G260" s="76">
        <f t="shared" si="14"/>
        <v>0</v>
      </c>
      <c r="M260" s="72"/>
      <c r="N260" s="71"/>
      <c r="P260" s="76">
        <f>'Oceny II sem_str 129'!$J$2</f>
        <v>0</v>
      </c>
      <c r="S260" s="78">
        <f>IF('Oceny II sem_str 129'!$J$18="","-",'Oceny II sem_str 129'!$J$18)</f>
        <v>0</v>
      </c>
      <c r="T260" s="76">
        <f t="shared" si="15"/>
        <v>0</v>
      </c>
      <c r="Z260" s="72"/>
    </row>
    <row r="261" spans="3:26" ht="14.25">
      <c r="C261" s="76">
        <f>'Oceny II sem_str 129'!$K$2</f>
        <v>0</v>
      </c>
      <c r="F261" s="78">
        <f>IF('Oceny II sem_str 129'!$K$17="","-",'Oceny II sem_str 129'!$K$17)</f>
        <v>0</v>
      </c>
      <c r="G261" s="76">
        <f t="shared" si="14"/>
        <v>0</v>
      </c>
      <c r="M261" s="72"/>
      <c r="N261" s="71"/>
      <c r="P261" s="76">
        <f>'Oceny II sem_str 129'!$K$2</f>
        <v>0</v>
      </c>
      <c r="S261" s="78">
        <f>IF('Oceny II sem_str 129'!$K$18="","-",'Oceny II sem_str 129'!$K$18)</f>
        <v>0</v>
      </c>
      <c r="T261" s="76">
        <f t="shared" si="15"/>
        <v>0</v>
      </c>
      <c r="Z261" s="72"/>
    </row>
    <row r="262" spans="3:26" ht="14.25">
      <c r="C262" s="76">
        <f>'Oceny II sem_str 129'!$L$2</f>
        <v>0</v>
      </c>
      <c r="F262" s="78">
        <f>IF('Oceny II sem_str 129'!$L$17="","-",'Oceny II sem_str 129'!$L$17)</f>
        <v>0</v>
      </c>
      <c r="G262" s="76">
        <f t="shared" si="14"/>
        <v>0</v>
      </c>
      <c r="M262" s="72"/>
      <c r="N262" s="71"/>
      <c r="P262" s="76">
        <f>'Oceny II sem_str 129'!$L$2</f>
        <v>0</v>
      </c>
      <c r="S262" s="78">
        <f>IF('Oceny II sem_str 129'!$L$18="","-",'Oceny II sem_str 129'!$L$18)</f>
        <v>0</v>
      </c>
      <c r="T262" s="76">
        <f t="shared" si="15"/>
        <v>0</v>
      </c>
      <c r="Z262" s="72"/>
    </row>
    <row r="263" spans="3:26" ht="14.25">
      <c r="C263" s="76">
        <f>'Oceny II sem_str 129'!$M$2</f>
        <v>0</v>
      </c>
      <c r="F263" s="78">
        <f>IF('Oceny II sem_str 129'!$M$17="","-",'Oceny II sem_str 129'!$M$17)</f>
        <v>0</v>
      </c>
      <c r="G263" s="76">
        <f t="shared" si="14"/>
        <v>0</v>
      </c>
      <c r="M263" s="72"/>
      <c r="N263" s="71"/>
      <c r="P263" s="76">
        <f>'Oceny II sem_str 129'!$M$2</f>
        <v>0</v>
      </c>
      <c r="S263" s="78">
        <f>IF('Oceny II sem_str 129'!$M$18="","-",'Oceny II sem_str 129'!$M$18)</f>
        <v>0</v>
      </c>
      <c r="T263" s="76">
        <f t="shared" si="15"/>
        <v>0</v>
      </c>
      <c r="Z263" s="72"/>
    </row>
    <row r="264" spans="3:26" ht="14.25">
      <c r="C264" s="76">
        <f>'Oceny II sem_str 129'!$N$2</f>
        <v>0</v>
      </c>
      <c r="F264" s="78">
        <f>IF('Oceny II sem_str 129'!$N$17="","-",'Oceny II sem_str 129'!$N$17)</f>
        <v>0</v>
      </c>
      <c r="G264" s="76">
        <f t="shared" si="14"/>
        <v>0</v>
      </c>
      <c r="M264" s="72"/>
      <c r="N264" s="71"/>
      <c r="P264" s="76">
        <f>'Oceny II sem_str 129'!$N$2</f>
        <v>0</v>
      </c>
      <c r="S264" s="78">
        <f>IF('Oceny II sem_str 129'!$N$18="","-",'Oceny II sem_str 129'!$N$18)</f>
        <v>0</v>
      </c>
      <c r="T264" s="76">
        <f t="shared" si="15"/>
        <v>0</v>
      </c>
      <c r="Z264" s="72"/>
    </row>
    <row r="265" spans="3:26" ht="14.25">
      <c r="C265" s="76">
        <f>'Oceny II sem_str 129'!$O$2</f>
        <v>0</v>
      </c>
      <c r="F265" s="77">
        <f>IF('Oceny II sem_str 129'!$O$17="","-",'Oceny II sem_str 129'!$O$17)</f>
        <v>0</v>
      </c>
      <c r="G265" s="76">
        <f t="shared" si="14"/>
        <v>0</v>
      </c>
      <c r="M265" s="72"/>
      <c r="N265" s="71"/>
      <c r="P265" s="76">
        <f>'Oceny II sem_str 129'!$O$2</f>
        <v>0</v>
      </c>
      <c r="S265" s="77">
        <f>IF('Oceny II sem_str 129'!$O$18="","-",'Oceny II sem_str 129'!$O$18)</f>
        <v>0</v>
      </c>
      <c r="T265" s="76">
        <f t="shared" si="15"/>
        <v>0</v>
      </c>
      <c r="Z265" s="72"/>
    </row>
    <row r="266" spans="3:26" ht="14.25">
      <c r="C266" s="76">
        <f>IF('Oceny II sem_str 129'!$P$2&lt;&gt;"",'Oceny II sem_str 129'!$P$2,"")</f>
        <v>0</v>
      </c>
      <c r="F266" s="77">
        <f>IF('Oceny II sem_str 129'!$P$17="","-",'Oceny II sem_str 129'!$P$17)</f>
        <v>0</v>
      </c>
      <c r="G266" s="76">
        <f t="shared" si="14"/>
        <v>0</v>
      </c>
      <c r="M266" s="72"/>
      <c r="N266" s="71"/>
      <c r="P266" s="76">
        <f>IF('Oceny II sem_str 129'!$P$2&lt;&gt;"",'Oceny II sem_str 129'!$P$2,"")</f>
        <v>0</v>
      </c>
      <c r="S266" s="77">
        <f>IF('Oceny II sem_str 129'!$P$18="","-",'Oceny II sem_str 129'!$P$18)</f>
        <v>0</v>
      </c>
      <c r="T266" s="76">
        <f t="shared" si="15"/>
        <v>0</v>
      </c>
      <c r="Z266" s="72"/>
    </row>
    <row r="267" spans="3:26" ht="14.25">
      <c r="C267" s="76">
        <f>IF('Oceny II sem_str 129'!$Q$2&lt;&gt;"",'Oceny II sem_str 129'!$Q$2,"")</f>
        <v>0</v>
      </c>
      <c r="F267" s="77">
        <f>IF('Oceny II sem_str 129'!$Q$17="","-",'Oceny II sem_str 129'!$Q$17)</f>
        <v>0</v>
      </c>
      <c r="G267" s="76">
        <f t="shared" si="14"/>
        <v>0</v>
      </c>
      <c r="M267" s="72"/>
      <c r="N267" s="71"/>
      <c r="P267" s="76">
        <f>IF('Oceny II sem_str 129'!$Q$2&lt;&gt;"",'Oceny II sem_str 129'!$Q$2,"")</f>
        <v>0</v>
      </c>
      <c r="S267" s="77">
        <f>IF('Oceny II sem_str 129'!$Q$18="","-",'Oceny II sem_str 129'!$Q$18)</f>
        <v>0</v>
      </c>
      <c r="T267" s="76">
        <f t="shared" si="15"/>
        <v>0</v>
      </c>
      <c r="Z267" s="72"/>
    </row>
    <row r="268" spans="3:26" ht="14.25">
      <c r="C268" s="76">
        <f>IF('Oceny II sem_str 129'!$R$2&lt;&gt;"",'Oceny II sem_str 129'!$R$2,"")</f>
        <v>0</v>
      </c>
      <c r="F268" s="77">
        <f>IF('Oceny II sem_str 129'!$R$17="","-",'Oceny II sem_str 129'!$R$17)</f>
        <v>0</v>
      </c>
      <c r="G268" s="76">
        <f t="shared" si="14"/>
        <v>0</v>
      </c>
      <c r="M268" s="72"/>
      <c r="N268" s="71"/>
      <c r="P268" s="76">
        <f>IF('Oceny II sem_str 129'!$R$2&lt;&gt;"",'Oceny II sem_str 129'!$R$2,"")</f>
        <v>0</v>
      </c>
      <c r="S268" s="77">
        <f>IF('Oceny II sem_str 129'!$R$18="","-",'Oceny II sem_str 129'!$R$18)</f>
        <v>0</v>
      </c>
      <c r="T268" s="76">
        <f t="shared" si="15"/>
        <v>0</v>
      </c>
      <c r="Z268" s="72"/>
    </row>
    <row r="269" spans="3:26" ht="14.25">
      <c r="C269" s="76">
        <f>IF('Oceny II sem_str 129'!$S$2&lt;&gt;"",'Oceny II sem_str 129'!$S$2,"")</f>
        <v>0</v>
      </c>
      <c r="F269" s="77">
        <f>IF('Oceny II sem_str 129'!$S$17="","-",'Oceny II sem_str 129'!$S$17)</f>
        <v>0</v>
      </c>
      <c r="G269" s="76">
        <f t="shared" si="14"/>
        <v>0</v>
      </c>
      <c r="M269" s="72"/>
      <c r="N269" s="71"/>
      <c r="P269" s="76">
        <f>IF('Oceny II sem_str 129'!$S$2&lt;&gt;"",'Oceny II sem_str 129'!$S$2,"")</f>
        <v>0</v>
      </c>
      <c r="S269" s="77">
        <f>IF('Oceny II sem_str 129'!$S$18="","-",'Oceny II sem_str 129'!$S$18)</f>
        <v>0</v>
      </c>
      <c r="T269" s="76">
        <f t="shared" si="15"/>
        <v>0</v>
      </c>
      <c r="Z269" s="72"/>
    </row>
    <row r="270" spans="5:26" ht="18.75">
      <c r="E270" s="70" t="s">
        <v>76</v>
      </c>
      <c r="H270" s="88">
        <f>'Oceny II sem_str 129'!$AC$17</f>
        <v>0</v>
      </c>
      <c r="I270" s="88"/>
      <c r="M270" s="72"/>
      <c r="N270" s="71"/>
      <c r="R270" s="70" t="s">
        <v>76</v>
      </c>
      <c r="U270" s="88">
        <f>'Oceny II sem_str 129'!$AC$18</f>
        <v>0</v>
      </c>
      <c r="V270" s="88"/>
      <c r="Z270" s="72"/>
    </row>
    <row r="271" spans="13:26" ht="14.25">
      <c r="M271" s="72"/>
      <c r="N271" s="71"/>
      <c r="Z271" s="72"/>
    </row>
    <row r="272" spans="2:26" ht="18.75">
      <c r="B272" s="70" t="s">
        <v>77</v>
      </c>
      <c r="I272" s="75">
        <f>'Oceny II sem_str 129'!$Z$17+'Oceny II sem_str 129'!$AA$17</f>
        <v>0</v>
      </c>
      <c r="K272" s="70" t="s">
        <v>78</v>
      </c>
      <c r="M272" s="72"/>
      <c r="N272" s="71"/>
      <c r="O272" s="70" t="s">
        <v>79</v>
      </c>
      <c r="V272" s="75">
        <f>'Oceny II sem_str 129'!$Z$18+'Oceny II sem_str 129'!$AA$18</f>
        <v>0</v>
      </c>
      <c r="X272" s="70" t="s">
        <v>78</v>
      </c>
      <c r="Z272" s="72"/>
    </row>
    <row r="273" spans="2:26" ht="14.25">
      <c r="B273" s="76" t="s">
        <v>80</v>
      </c>
      <c r="M273" s="72"/>
      <c r="N273" s="71"/>
      <c r="O273" s="76" t="s">
        <v>80</v>
      </c>
      <c r="Z273" s="72"/>
    </row>
    <row r="274" spans="2:26" ht="18.75">
      <c r="B274" s="70" t="s">
        <v>81</v>
      </c>
      <c r="D274" s="75">
        <f>'Oceny II sem_str 129'!$Z$17</f>
        <v>0</v>
      </c>
      <c r="E274" s="70" t="s">
        <v>82</v>
      </c>
      <c r="H274" s="75">
        <f>'Oceny II sem_str 129'!$AA$17</f>
        <v>0</v>
      </c>
      <c r="I274" s="70" t="s">
        <v>83</v>
      </c>
      <c r="K274" s="75">
        <f>'Oceny II sem_str 129'!$AB$17</f>
        <v>0</v>
      </c>
      <c r="M274" s="72"/>
      <c r="N274" s="71"/>
      <c r="O274" s="70" t="s">
        <v>81</v>
      </c>
      <c r="Q274" s="75">
        <f>'Oceny II sem_str 129'!$Z$18</f>
        <v>0</v>
      </c>
      <c r="R274" s="70" t="s">
        <v>82</v>
      </c>
      <c r="U274" s="75">
        <f>'Oceny II sem_str 129'!$AA$18</f>
        <v>0</v>
      </c>
      <c r="V274" s="70" t="s">
        <v>83</v>
      </c>
      <c r="X274" s="75">
        <f>'Oceny II sem_str 129'!$AB$18</f>
        <v>0</v>
      </c>
      <c r="Z274" s="72"/>
    </row>
    <row r="275" spans="6:26" ht="18.75">
      <c r="F275" s="75"/>
      <c r="M275" s="72"/>
      <c r="N275" s="71"/>
      <c r="S275" s="75"/>
      <c r="Z275" s="72"/>
    </row>
    <row r="276" spans="2:26" ht="18.75">
      <c r="B276" s="70" t="s">
        <v>37</v>
      </c>
      <c r="E276" s="87">
        <f>'Oceny II sem_str 129'!$AD$17</f>
        <v>0</v>
      </c>
      <c r="F276" s="75"/>
      <c r="M276" s="72"/>
      <c r="N276" s="71"/>
      <c r="O276" s="70" t="s">
        <v>37</v>
      </c>
      <c r="R276" s="87">
        <f>'Oceny II sem_str 129'!$AD$18</f>
        <v>0</v>
      </c>
      <c r="S276" s="75"/>
      <c r="Z276" s="72"/>
    </row>
    <row r="277" spans="13:26" ht="14.25">
      <c r="M277" s="72"/>
      <c r="N277" s="71"/>
      <c r="Z277" s="72"/>
    </row>
    <row r="278" spans="2:26" ht="14.25">
      <c r="B278" s="70" t="s">
        <v>84</v>
      </c>
      <c r="I278" s="70" t="s">
        <v>85</v>
      </c>
      <c r="M278" s="72"/>
      <c r="N278" s="71"/>
      <c r="O278" s="70" t="s">
        <v>84</v>
      </c>
      <c r="V278" s="70" t="s">
        <v>85</v>
      </c>
      <c r="Z278" s="72"/>
    </row>
    <row r="279" spans="2:26" ht="16.5">
      <c r="B279" s="80">
        <f>Instrukcja!$I$1</f>
        <v>0</v>
      </c>
      <c r="I279" s="80">
        <f>Instrukcja!$D$1</f>
        <v>0</v>
      </c>
      <c r="M279" s="72"/>
      <c r="N279" s="71"/>
      <c r="O279" s="80">
        <f>Instrukcja!$I$1</f>
        <v>0</v>
      </c>
      <c r="V279" s="80">
        <f>Instrukcja!$D$1</f>
        <v>0</v>
      </c>
      <c r="Z279" s="72"/>
    </row>
    <row r="280" spans="2:26" ht="15" customHeight="1"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3"/>
      <c r="N280" s="81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3"/>
    </row>
    <row r="281" spans="13:26" ht="14.25">
      <c r="M281" s="72"/>
      <c r="N281" s="71"/>
      <c r="Z281" s="72"/>
    </row>
    <row r="282" spans="1:26" ht="16.5">
      <c r="A282" s="74">
        <f>Instrukcja!$D$12</f>
        <v>0</v>
      </c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>
        <f>Instrukcja!$D$12</f>
        <v>0</v>
      </c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6.5">
      <c r="A283" s="74">
        <f>Instrukcja!$D$13</f>
        <v>0</v>
      </c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>
        <f>Instrukcja!$D$13</f>
        <v>0</v>
      </c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6.5">
      <c r="A284" s="74">
        <f>Instrukcja!$D$14</f>
        <v>0</v>
      </c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>
        <f>Instrukcja!$D$14</f>
        <v>0</v>
      </c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3:26" ht="14.25">
      <c r="M285" s="72"/>
      <c r="N285" s="71"/>
      <c r="Z285" s="72"/>
    </row>
    <row r="286" spans="2:26" ht="18.75">
      <c r="B286" s="70" t="s">
        <v>72</v>
      </c>
      <c r="C286" s="75">
        <f>'Dane uczniów_str  6'!$B$19</f>
        <v>0</v>
      </c>
      <c r="G286" s="75">
        <f>'Dane uczniów_str  6'!$C$19</f>
        <v>0</v>
      </c>
      <c r="M286" s="72"/>
      <c r="N286" s="71"/>
      <c r="O286" s="70" t="s">
        <v>72</v>
      </c>
      <c r="P286" s="75">
        <f>'Dane uczniów_str  6'!$B$20</f>
        <v>0</v>
      </c>
      <c r="T286" s="75">
        <f>'Dane uczniów_str  6'!$C$20</f>
        <v>0</v>
      </c>
      <c r="Z286" s="72"/>
    </row>
    <row r="287" spans="3:26" ht="18.75">
      <c r="C287" s="75"/>
      <c r="G287" s="75"/>
      <c r="M287" s="72"/>
      <c r="N287" s="71"/>
      <c r="P287" s="75"/>
      <c r="T287" s="75"/>
      <c r="Z287" s="72"/>
    </row>
    <row r="288" spans="2:26" ht="18.75">
      <c r="B288" s="70" t="s">
        <v>73</v>
      </c>
      <c r="E288" s="75">
        <f>Instrukcja!$G$1</f>
        <v>0</v>
      </c>
      <c r="G288" s="70" t="s">
        <v>74</v>
      </c>
      <c r="K288" s="75">
        <f>'Dane uczniów_str  6'!$A$19</f>
        <v>17</v>
      </c>
      <c r="M288" s="72"/>
      <c r="N288" s="71"/>
      <c r="O288" s="70" t="s">
        <v>73</v>
      </c>
      <c r="R288" s="75">
        <f>Instrukcja!$G$1</f>
        <v>0</v>
      </c>
      <c r="T288" s="70" t="s">
        <v>74</v>
      </c>
      <c r="X288" s="75">
        <f>'Dane uczniów_str  6'!$A$20</f>
        <v>18</v>
      </c>
      <c r="Z288" s="72"/>
    </row>
    <row r="289" spans="3:26" ht="14.25">
      <c r="C289" s="76" t="s">
        <v>75</v>
      </c>
      <c r="G289" s="76">
        <f>IF('Oceny II sem_str 129'!$D$19="","-",'Oceny II sem_str 129'!$D$19)</f>
        <v>0</v>
      </c>
      <c r="M289" s="72"/>
      <c r="N289" s="71"/>
      <c r="P289" s="76" t="s">
        <v>75</v>
      </c>
      <c r="S289" s="76">
        <f>IF('Oceny II sem_str 129'!$D$20="","-",'Oceny II sem_str 129'!$D$20)</f>
        <v>0</v>
      </c>
      <c r="Z289" s="72"/>
    </row>
    <row r="290" spans="3:26" ht="14.25">
      <c r="C290" s="76">
        <f>'Oceny II sem_str 129'!$E$2</f>
        <v>0</v>
      </c>
      <c r="F290" s="78">
        <f>IF('Oceny II sem_str 129'!$E$19="","-",'Oceny II sem_str 129'!$E$19)</f>
        <v>0</v>
      </c>
      <c r="G290" s="76">
        <f aca="true" t="shared" si="16" ref="G290:G304">IF(F290=6,"celujący",IF(F290=5,"bardzo dobry",IF(F290=4,"dobry",IF(F290=3,"dostateczny",IF(F290=2,"dopuszczający",IF(F290=1,"niedostateczny","-"))))))</f>
        <v>0</v>
      </c>
      <c r="M290" s="72"/>
      <c r="N290" s="71"/>
      <c r="P290" s="76">
        <f>'Oceny II sem_str 129'!$E$2</f>
        <v>0</v>
      </c>
      <c r="S290" s="78">
        <f>IF('Oceny II sem_str 129'!$E$20="","-",'Oceny II sem_str 129'!$E$20)</f>
        <v>0</v>
      </c>
      <c r="T290" s="76">
        <f aca="true" t="shared" si="17" ref="T290:T304">IF(S290=6,"celujący",IF(S290=5,"bardzo dobry",IF(S290=4,"dobry",IF(S290=3,"dostateczny",IF(S290=2,"dopuszczający",IF(S290=1,"niedostateczny","-"))))))</f>
        <v>0</v>
      </c>
      <c r="Z290" s="72"/>
    </row>
    <row r="291" spans="3:26" ht="14.25">
      <c r="C291" s="76">
        <f>'Oceny II sem_str 129'!$F$2</f>
        <v>0</v>
      </c>
      <c r="F291" s="78">
        <f>IF('Oceny II sem_str 129'!$F$19="","-",'Oceny II sem_str 129'!$F$19)</f>
        <v>0</v>
      </c>
      <c r="G291" s="76">
        <f t="shared" si="16"/>
        <v>0</v>
      </c>
      <c r="M291" s="72"/>
      <c r="N291" s="71"/>
      <c r="P291" s="76">
        <f>'Oceny II sem_str 129'!$F$2</f>
        <v>0</v>
      </c>
      <c r="S291" s="78">
        <f>IF('Oceny II sem_str 129'!$F$20="","-",'Oceny II sem_str 129'!$F$20)</f>
        <v>0</v>
      </c>
      <c r="T291" s="76">
        <f t="shared" si="17"/>
        <v>0</v>
      </c>
      <c r="Z291" s="72"/>
    </row>
    <row r="292" spans="3:26" ht="14.25">
      <c r="C292" s="76">
        <f>'Oceny II sem_str 129'!$G$2</f>
        <v>0</v>
      </c>
      <c r="F292" s="78">
        <f>IF('Oceny II sem_str 129'!$G$19="","-",'Oceny II sem_str 129'!$G$19)</f>
        <v>0</v>
      </c>
      <c r="G292" s="76">
        <f t="shared" si="16"/>
        <v>0</v>
      </c>
      <c r="M292" s="72"/>
      <c r="N292" s="71"/>
      <c r="P292" s="76">
        <f>'Oceny II sem_str 129'!$G$2</f>
        <v>0</v>
      </c>
      <c r="S292" s="78">
        <f>IF('Oceny II sem_str 129'!$G$20="","-",'Oceny II sem_str 129'!$G$20)</f>
        <v>0</v>
      </c>
      <c r="T292" s="76">
        <f t="shared" si="17"/>
        <v>0</v>
      </c>
      <c r="Z292" s="72"/>
    </row>
    <row r="293" spans="3:26" ht="14.25">
      <c r="C293" s="76">
        <f>'Oceny II sem_str 129'!$H$2</f>
        <v>0</v>
      </c>
      <c r="F293" s="78">
        <f>IF('Oceny II sem_str 129'!$H$19="","-",'Oceny II sem_str 129'!$H$19)</f>
        <v>0</v>
      </c>
      <c r="G293" s="76">
        <f t="shared" si="16"/>
        <v>0</v>
      </c>
      <c r="M293" s="72"/>
      <c r="N293" s="71"/>
      <c r="P293" s="76">
        <f>'Oceny II sem_str 129'!$H$2</f>
        <v>0</v>
      </c>
      <c r="S293" s="78">
        <f>IF('Oceny II sem_str 129'!$H$20="","-",'Oceny II sem_str 129'!$H$20)</f>
        <v>0</v>
      </c>
      <c r="T293" s="76">
        <f t="shared" si="17"/>
        <v>0</v>
      </c>
      <c r="Z293" s="72"/>
    </row>
    <row r="294" spans="3:26" ht="14.25">
      <c r="C294" s="76">
        <f>'Oceny II sem_str 129'!$I$2</f>
        <v>0</v>
      </c>
      <c r="F294" s="78">
        <f>IF('Oceny II sem_str 129'!$I$19="","-",'Oceny II sem_str 129'!$I$19)</f>
        <v>0</v>
      </c>
      <c r="G294" s="76">
        <f t="shared" si="16"/>
        <v>0</v>
      </c>
      <c r="M294" s="72"/>
      <c r="N294" s="71"/>
      <c r="P294" s="76">
        <f>'Oceny II sem_str 129'!$I$2</f>
        <v>0</v>
      </c>
      <c r="S294" s="78">
        <f>IF('Oceny II sem_str 129'!$I$20="","-",'Oceny II sem_str 129'!$I$20)</f>
        <v>0</v>
      </c>
      <c r="T294" s="76">
        <f t="shared" si="17"/>
        <v>0</v>
      </c>
      <c r="Z294" s="72"/>
    </row>
    <row r="295" spans="3:26" ht="14.25">
      <c r="C295" s="76">
        <f>'Oceny II sem_str 129'!$J$2</f>
        <v>0</v>
      </c>
      <c r="F295" s="78">
        <f>IF('Oceny II sem_str 129'!$J$19="","-",'Oceny II sem_str 129'!$J$19)</f>
        <v>0</v>
      </c>
      <c r="G295" s="76">
        <f t="shared" si="16"/>
        <v>0</v>
      </c>
      <c r="M295" s="72"/>
      <c r="N295" s="71"/>
      <c r="P295" s="76">
        <f>'Oceny II sem_str 129'!$J$2</f>
        <v>0</v>
      </c>
      <c r="S295" s="78">
        <f>IF('Oceny II sem_str 129'!$J$20="","-",'Oceny II sem_str 129'!$J$20)</f>
        <v>0</v>
      </c>
      <c r="T295" s="76">
        <f t="shared" si="17"/>
        <v>0</v>
      </c>
      <c r="Z295" s="72"/>
    </row>
    <row r="296" spans="3:26" ht="14.25">
      <c r="C296" s="76">
        <f>'Oceny II sem_str 129'!$K$2</f>
        <v>0</v>
      </c>
      <c r="F296" s="78">
        <f>IF('Oceny II sem_str 129'!$K$19="","-",'Oceny II sem_str 129'!$K$19)</f>
        <v>0</v>
      </c>
      <c r="G296" s="76">
        <f t="shared" si="16"/>
        <v>0</v>
      </c>
      <c r="M296" s="72"/>
      <c r="N296" s="71"/>
      <c r="P296" s="76">
        <f>'Oceny II sem_str 129'!$K$2</f>
        <v>0</v>
      </c>
      <c r="S296" s="78">
        <f>IF('Oceny II sem_str 129'!$K$20="","-",'Oceny II sem_str 129'!$K$20)</f>
        <v>0</v>
      </c>
      <c r="T296" s="76">
        <f t="shared" si="17"/>
        <v>0</v>
      </c>
      <c r="Z296" s="72"/>
    </row>
    <row r="297" spans="3:26" ht="14.25">
      <c r="C297" s="76">
        <f>'Oceny II sem_str 129'!$L$2</f>
        <v>0</v>
      </c>
      <c r="F297" s="78">
        <f>IF('Oceny II sem_str 129'!$L$19="","-",'Oceny II sem_str 129'!$L$19)</f>
        <v>0</v>
      </c>
      <c r="G297" s="76">
        <f t="shared" si="16"/>
        <v>0</v>
      </c>
      <c r="M297" s="72"/>
      <c r="N297" s="71"/>
      <c r="P297" s="76">
        <f>'Oceny II sem_str 129'!$L$2</f>
        <v>0</v>
      </c>
      <c r="S297" s="78">
        <f>IF('Oceny II sem_str 129'!$L$20="","-",'Oceny II sem_str 129'!$L$20)</f>
        <v>0</v>
      </c>
      <c r="T297" s="76">
        <f t="shared" si="17"/>
        <v>0</v>
      </c>
      <c r="Z297" s="72"/>
    </row>
    <row r="298" spans="3:26" ht="14.25">
      <c r="C298" s="76">
        <f>'Oceny II sem_str 129'!$M$2</f>
        <v>0</v>
      </c>
      <c r="F298" s="78">
        <f>IF('Oceny II sem_str 129'!$M$19="","-",'Oceny II sem_str 129'!$M$19)</f>
        <v>0</v>
      </c>
      <c r="G298" s="76">
        <f t="shared" si="16"/>
        <v>0</v>
      </c>
      <c r="M298" s="72"/>
      <c r="N298" s="71"/>
      <c r="P298" s="76">
        <f>'Oceny II sem_str 129'!$M$2</f>
        <v>0</v>
      </c>
      <c r="S298" s="78">
        <f>IF('Oceny II sem_str 129'!$M$20="","-",'Oceny II sem_str 129'!$M$20)</f>
        <v>0</v>
      </c>
      <c r="T298" s="76">
        <f t="shared" si="17"/>
        <v>0</v>
      </c>
      <c r="Z298" s="72"/>
    </row>
    <row r="299" spans="3:26" ht="14.25">
      <c r="C299" s="76">
        <f>'Oceny II sem_str 129'!$N$2</f>
        <v>0</v>
      </c>
      <c r="F299" s="78">
        <f>IF('Oceny II sem_str 129'!$N$19="","-",'Oceny II sem_str 129'!$N$19)</f>
        <v>0</v>
      </c>
      <c r="G299" s="76">
        <f t="shared" si="16"/>
        <v>0</v>
      </c>
      <c r="M299" s="72"/>
      <c r="N299" s="71"/>
      <c r="P299" s="76">
        <f>'Oceny II sem_str 129'!$N$2</f>
        <v>0</v>
      </c>
      <c r="S299" s="78">
        <f>IF('Oceny II sem_str 129'!$N$20="","-",'Oceny II sem_str 129'!$N$20)</f>
        <v>0</v>
      </c>
      <c r="T299" s="76">
        <f t="shared" si="17"/>
        <v>0</v>
      </c>
      <c r="Z299" s="72"/>
    </row>
    <row r="300" spans="3:26" ht="14.25">
      <c r="C300" s="76">
        <f>'Oceny II sem_str 129'!$O$2</f>
        <v>0</v>
      </c>
      <c r="F300" s="77">
        <f>IF('Oceny II sem_str 129'!$O$19="","-",'Oceny II sem_str 129'!$O$19)</f>
        <v>0</v>
      </c>
      <c r="G300" s="76">
        <f t="shared" si="16"/>
        <v>0</v>
      </c>
      <c r="M300" s="72"/>
      <c r="N300" s="71"/>
      <c r="P300" s="76">
        <f>'Oceny II sem_str 129'!$O$2</f>
        <v>0</v>
      </c>
      <c r="S300" s="77">
        <f>IF('Oceny II sem_str 129'!$O$20="","-",'Oceny II sem_str 129'!$O$20)</f>
        <v>0</v>
      </c>
      <c r="T300" s="76">
        <f t="shared" si="17"/>
        <v>0</v>
      </c>
      <c r="Z300" s="72"/>
    </row>
    <row r="301" spans="3:26" ht="14.25">
      <c r="C301" s="76">
        <f>IF('Oceny II sem_str 129'!$P$2&lt;&gt;"",'Oceny II sem_str 129'!$P$2,"")</f>
        <v>0</v>
      </c>
      <c r="F301" s="77">
        <f>IF('Oceny II sem_str 129'!$P$19="","-",'Oceny II sem_str 129'!$P$19)</f>
        <v>0</v>
      </c>
      <c r="G301" s="76">
        <f t="shared" si="16"/>
        <v>0</v>
      </c>
      <c r="M301" s="72"/>
      <c r="N301" s="71"/>
      <c r="P301" s="76">
        <f>IF('Oceny II sem_str 129'!$P$2&lt;&gt;"",'Oceny II sem_str 129'!$P$2,"")</f>
        <v>0</v>
      </c>
      <c r="S301" s="77">
        <f>IF('Oceny II sem_str 129'!$P$20="","-",'Oceny II sem_str 129'!$P$20)</f>
        <v>0</v>
      </c>
      <c r="T301" s="76">
        <f t="shared" si="17"/>
        <v>0</v>
      </c>
      <c r="Z301" s="72"/>
    </row>
    <row r="302" spans="3:26" ht="14.25">
      <c r="C302" s="76">
        <f>IF('Oceny II sem_str 129'!$Q$2&lt;&gt;"",'Oceny II sem_str 129'!$Q$2,"")</f>
        <v>0</v>
      </c>
      <c r="F302" s="77">
        <f>IF('Oceny II sem_str 129'!$Q$19="","-",'Oceny II sem_str 129'!$Q$19)</f>
        <v>0</v>
      </c>
      <c r="G302" s="76">
        <f t="shared" si="16"/>
        <v>0</v>
      </c>
      <c r="M302" s="72"/>
      <c r="N302" s="71"/>
      <c r="P302" s="76">
        <f>IF('Oceny II sem_str 129'!$Q$2&lt;&gt;"",'Oceny II sem_str 129'!$Q$2,"")</f>
        <v>0</v>
      </c>
      <c r="S302" s="77">
        <f>IF('Oceny II sem_str 129'!$Q$20="","-",'Oceny II sem_str 129'!$Q$20)</f>
        <v>0</v>
      </c>
      <c r="T302" s="76">
        <f t="shared" si="17"/>
        <v>0</v>
      </c>
      <c r="Z302" s="72"/>
    </row>
    <row r="303" spans="3:26" ht="14.25">
      <c r="C303" s="76">
        <f>IF('Oceny II sem_str 129'!$R$2&lt;&gt;"",'Oceny II sem_str 129'!$R$2,"")</f>
        <v>0</v>
      </c>
      <c r="F303" s="77">
        <f>IF('Oceny II sem_str 129'!$R$19="","-",'Oceny II sem_str 129'!$R$19)</f>
        <v>0</v>
      </c>
      <c r="G303" s="76">
        <f t="shared" si="16"/>
        <v>0</v>
      </c>
      <c r="M303" s="72"/>
      <c r="N303" s="71"/>
      <c r="P303" s="76">
        <f>IF('Oceny II sem_str 129'!$R$2&lt;&gt;"",'Oceny II sem_str 129'!$R$2,"")</f>
        <v>0</v>
      </c>
      <c r="S303" s="77">
        <f>IF('Oceny II sem_str 129'!$R$20="","-",'Oceny II sem_str 129'!$R$20)</f>
        <v>0</v>
      </c>
      <c r="T303" s="76">
        <f t="shared" si="17"/>
        <v>0</v>
      </c>
      <c r="Z303" s="72"/>
    </row>
    <row r="304" spans="3:26" ht="14.25">
      <c r="C304" s="76">
        <f>IF('Oceny II sem_str 129'!$S$2&lt;&gt;"",'Oceny II sem_str 129'!$S$2,"")</f>
        <v>0</v>
      </c>
      <c r="F304" s="77">
        <f>IF('Oceny II sem_str 129'!$S$19="","-",'Oceny II sem_str 129'!$S$19)</f>
        <v>0</v>
      </c>
      <c r="G304" s="76">
        <f t="shared" si="16"/>
        <v>0</v>
      </c>
      <c r="M304" s="72"/>
      <c r="N304" s="71"/>
      <c r="P304" s="76">
        <f>IF('Oceny II sem_str 129'!$S$2&lt;&gt;"",'Oceny II sem_str 129'!$S$2,"")</f>
        <v>0</v>
      </c>
      <c r="S304" s="77">
        <f>IF('Oceny II sem_str 129'!$S$20="","-",'Oceny II sem_str 129'!$S$20)</f>
        <v>0</v>
      </c>
      <c r="T304" s="76">
        <f t="shared" si="17"/>
        <v>0</v>
      </c>
      <c r="Z304" s="72"/>
    </row>
    <row r="305" spans="5:26" ht="18.75">
      <c r="E305" s="70" t="s">
        <v>76</v>
      </c>
      <c r="H305" s="88">
        <f>'Oceny II sem_str 129'!$AC$19</f>
        <v>0</v>
      </c>
      <c r="I305" s="88"/>
      <c r="M305" s="72"/>
      <c r="N305" s="71"/>
      <c r="R305" s="70" t="s">
        <v>76</v>
      </c>
      <c r="U305" s="88">
        <f>'Oceny II sem_str 129'!$AC$20</f>
        <v>0</v>
      </c>
      <c r="V305" s="88"/>
      <c r="Z305" s="72"/>
    </row>
    <row r="306" spans="13:26" ht="14.25">
      <c r="M306" s="72"/>
      <c r="N306" s="71"/>
      <c r="Z306" s="72"/>
    </row>
    <row r="307" spans="2:26" ht="18.75">
      <c r="B307" s="70" t="s">
        <v>77</v>
      </c>
      <c r="I307" s="75">
        <f>'Oceny II sem_str 129'!$Z$19+'Oceny II sem_str 129'!$AA$19</f>
        <v>0</v>
      </c>
      <c r="K307" s="70" t="s">
        <v>78</v>
      </c>
      <c r="M307" s="72"/>
      <c r="N307" s="71"/>
      <c r="O307" s="70" t="s">
        <v>79</v>
      </c>
      <c r="V307" s="75">
        <f>'Oceny II sem_str 129'!$Z$20+'Oceny II sem_str 129'!$AA$20</f>
        <v>0</v>
      </c>
      <c r="X307" s="70" t="s">
        <v>78</v>
      </c>
      <c r="Z307" s="72"/>
    </row>
    <row r="308" spans="2:26" ht="14.25">
      <c r="B308" s="76" t="s">
        <v>80</v>
      </c>
      <c r="M308" s="72"/>
      <c r="N308" s="71"/>
      <c r="O308" s="76" t="s">
        <v>80</v>
      </c>
      <c r="Z308" s="72"/>
    </row>
    <row r="309" spans="2:26" ht="18.75">
      <c r="B309" s="70" t="s">
        <v>81</v>
      </c>
      <c r="D309" s="75">
        <f>'Oceny II sem_str 129'!$Z$19</f>
        <v>0</v>
      </c>
      <c r="E309" s="70" t="s">
        <v>82</v>
      </c>
      <c r="H309" s="75">
        <f>'Oceny II sem_str 129'!$AA$19</f>
        <v>0</v>
      </c>
      <c r="I309" s="70" t="s">
        <v>83</v>
      </c>
      <c r="K309" s="75">
        <f>'Oceny II sem_str 129'!$AB$19</f>
        <v>0</v>
      </c>
      <c r="M309" s="72"/>
      <c r="N309" s="71"/>
      <c r="O309" s="70" t="s">
        <v>81</v>
      </c>
      <c r="Q309" s="75">
        <f>'Oceny II sem_str 129'!$Z$20</f>
        <v>0</v>
      </c>
      <c r="R309" s="70" t="s">
        <v>82</v>
      </c>
      <c r="U309" s="75">
        <f>'Oceny II sem_str 129'!$AA$20</f>
        <v>0</v>
      </c>
      <c r="V309" s="70" t="s">
        <v>83</v>
      </c>
      <c r="X309" s="75">
        <f>'Oceny II sem_str 129'!$AB$20</f>
        <v>0</v>
      </c>
      <c r="Z309" s="72"/>
    </row>
    <row r="310" spans="6:26" ht="18.75">
      <c r="F310" s="75"/>
      <c r="M310" s="72"/>
      <c r="N310" s="71"/>
      <c r="S310" s="75"/>
      <c r="Z310" s="72"/>
    </row>
    <row r="311" spans="2:26" ht="18.75">
      <c r="B311" s="70" t="s">
        <v>37</v>
      </c>
      <c r="E311" s="87">
        <f>'Oceny II sem_str 129'!$AD$19</f>
        <v>0</v>
      </c>
      <c r="F311" s="75"/>
      <c r="M311" s="72"/>
      <c r="N311" s="71"/>
      <c r="O311" s="70" t="s">
        <v>37</v>
      </c>
      <c r="R311" s="87">
        <f>'Oceny II sem_str 129'!$AD$20</f>
        <v>0</v>
      </c>
      <c r="S311" s="75"/>
      <c r="Z311" s="72"/>
    </row>
    <row r="312" spans="13:26" ht="14.25">
      <c r="M312" s="72"/>
      <c r="N312" s="71"/>
      <c r="Z312" s="72"/>
    </row>
    <row r="313" spans="2:26" ht="14.25">
      <c r="B313" s="70" t="s">
        <v>84</v>
      </c>
      <c r="I313" s="70" t="s">
        <v>85</v>
      </c>
      <c r="M313" s="72"/>
      <c r="N313" s="71"/>
      <c r="O313" s="70" t="s">
        <v>84</v>
      </c>
      <c r="V313" s="70" t="s">
        <v>85</v>
      </c>
      <c r="Z313" s="72"/>
    </row>
    <row r="314" spans="2:26" ht="16.5">
      <c r="B314" s="80">
        <f>Instrukcja!$I$1</f>
        <v>0</v>
      </c>
      <c r="I314" s="80">
        <f>Instrukcja!$D$1</f>
        <v>0</v>
      </c>
      <c r="M314" s="72"/>
      <c r="N314" s="71"/>
      <c r="O314" s="80">
        <f>Instrukcja!$I$1</f>
        <v>0</v>
      </c>
      <c r="V314" s="80">
        <f>Instrukcja!$D$1</f>
        <v>0</v>
      </c>
      <c r="Z314" s="72"/>
    </row>
    <row r="315" spans="2:26" ht="13.5" customHeight="1"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3"/>
      <c r="N315" s="81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3"/>
    </row>
    <row r="316" spans="13:26" ht="14.25">
      <c r="M316" s="72"/>
      <c r="N316" s="71"/>
      <c r="Z316" s="72"/>
    </row>
    <row r="317" spans="1:26" ht="16.5">
      <c r="A317" s="74">
        <f>Instrukcja!$D$12</f>
        <v>0</v>
      </c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>
        <f>Instrukcja!$D$12</f>
        <v>0</v>
      </c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6.5">
      <c r="A318" s="74">
        <f>Instrukcja!$D$13</f>
        <v>0</v>
      </c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>
        <f>Instrukcja!$D$13</f>
        <v>0</v>
      </c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6.5">
      <c r="A319" s="74">
        <f>Instrukcja!$D$14</f>
        <v>0</v>
      </c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>
        <f>Instrukcja!$D$14</f>
        <v>0</v>
      </c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3:26" ht="14.25">
      <c r="M320" s="72"/>
      <c r="N320" s="71"/>
      <c r="Z320" s="72"/>
    </row>
    <row r="321" spans="2:26" ht="18.75">
      <c r="B321" s="70" t="s">
        <v>72</v>
      </c>
      <c r="C321" s="75">
        <f>'Dane uczniów_str  6'!$B$21</f>
        <v>0</v>
      </c>
      <c r="G321" s="75">
        <f>'Dane uczniów_str  6'!$C$21</f>
        <v>0</v>
      </c>
      <c r="M321" s="72"/>
      <c r="N321" s="71"/>
      <c r="O321" s="70" t="s">
        <v>72</v>
      </c>
      <c r="P321" s="75">
        <f>'Dane uczniów_str  6'!$B$22</f>
        <v>0</v>
      </c>
      <c r="T321" s="75">
        <f>'Dane uczniów_str  6'!$C$22</f>
        <v>0</v>
      </c>
      <c r="Z321" s="72"/>
    </row>
    <row r="322" spans="3:26" ht="18.75">
      <c r="C322" s="75"/>
      <c r="G322" s="75"/>
      <c r="M322" s="72"/>
      <c r="N322" s="71"/>
      <c r="P322" s="75"/>
      <c r="T322" s="75"/>
      <c r="Z322" s="72"/>
    </row>
    <row r="323" spans="2:26" ht="18.75">
      <c r="B323" s="70" t="s">
        <v>73</v>
      </c>
      <c r="E323" s="75">
        <f>Instrukcja!$G$1</f>
        <v>0</v>
      </c>
      <c r="G323" s="70" t="s">
        <v>74</v>
      </c>
      <c r="K323" s="75">
        <f>'Dane uczniów_str  6'!$A$21</f>
        <v>19</v>
      </c>
      <c r="M323" s="72"/>
      <c r="N323" s="71"/>
      <c r="O323" s="70" t="s">
        <v>73</v>
      </c>
      <c r="R323" s="75">
        <f>Instrukcja!$G$1</f>
        <v>0</v>
      </c>
      <c r="T323" s="70" t="s">
        <v>74</v>
      </c>
      <c r="X323" s="75">
        <f>'Dane uczniów_str  6'!$A$22</f>
        <v>20</v>
      </c>
      <c r="Z323" s="72"/>
    </row>
    <row r="324" spans="3:26" ht="14.25">
      <c r="C324" s="76" t="s">
        <v>75</v>
      </c>
      <c r="G324" s="76">
        <f>IF('Oceny II sem_str 129'!$D$21="","-",'Oceny II sem_str 129'!$D$21)</f>
        <v>0</v>
      </c>
      <c r="M324" s="72"/>
      <c r="N324" s="71"/>
      <c r="P324" s="76" t="s">
        <v>75</v>
      </c>
      <c r="S324" s="76">
        <f>IF('Oceny II sem_str 129'!$D$22="","-",'Oceny II sem_str 129'!$D$22)</f>
        <v>0</v>
      </c>
      <c r="Z324" s="72"/>
    </row>
    <row r="325" spans="3:26" ht="14.25">
      <c r="C325" s="76">
        <f>'Oceny II sem_str 129'!$E$2</f>
        <v>0</v>
      </c>
      <c r="F325" s="78">
        <f>IF('Oceny II sem_str 129'!$E$21="","-",'Oceny II sem_str 129'!$E$21)</f>
        <v>0</v>
      </c>
      <c r="G325" s="76">
        <f aca="true" t="shared" si="18" ref="G325:G339">IF(F325=6,"celujący",IF(F325=5,"bardzo dobry",IF(F325=4,"dobry",IF(F325=3,"dostateczny",IF(F325=2,"dopuszczający",IF(F325=1,"niedostateczny","-"))))))</f>
        <v>0</v>
      </c>
      <c r="M325" s="72"/>
      <c r="N325" s="71"/>
      <c r="P325" s="76">
        <f>'Oceny II sem_str 129'!$E$2</f>
        <v>0</v>
      </c>
      <c r="S325" s="78">
        <f>IF('Oceny II sem_str 129'!$E$22="","-",'Oceny II sem_str 129'!$E$22)</f>
        <v>0</v>
      </c>
      <c r="T325" s="76">
        <f aca="true" t="shared" si="19" ref="T325:T339">IF(S325=6,"celujący",IF(S325=5,"bardzo dobry",IF(S325=4,"dobry",IF(S325=3,"dostateczny",IF(S325=2,"dopuszczający",IF(S325=1,"niedostateczny","-"))))))</f>
        <v>0</v>
      </c>
      <c r="Z325" s="72"/>
    </row>
    <row r="326" spans="3:26" ht="14.25">
      <c r="C326" s="76">
        <f>'Oceny II sem_str 129'!$F$2</f>
        <v>0</v>
      </c>
      <c r="F326" s="78">
        <f>IF('Oceny II sem_str 129'!$F$21="","-",'Oceny II sem_str 129'!$F$21)</f>
        <v>0</v>
      </c>
      <c r="G326" s="76">
        <f t="shared" si="18"/>
        <v>0</v>
      </c>
      <c r="M326" s="72"/>
      <c r="N326" s="71"/>
      <c r="P326" s="76">
        <f>'Oceny II sem_str 129'!$F$2</f>
        <v>0</v>
      </c>
      <c r="S326" s="78">
        <f>IF('Oceny II sem_str 129'!$F$22="","-",'Oceny II sem_str 129'!$F$22)</f>
        <v>0</v>
      </c>
      <c r="T326" s="76">
        <f t="shared" si="19"/>
        <v>0</v>
      </c>
      <c r="Z326" s="72"/>
    </row>
    <row r="327" spans="3:26" ht="14.25">
      <c r="C327" s="76">
        <f>'Oceny II sem_str 129'!$G$2</f>
        <v>0</v>
      </c>
      <c r="F327" s="78">
        <f>IF('Oceny II sem_str 129'!$G$21="","-",'Oceny II sem_str 129'!$G$21)</f>
        <v>0</v>
      </c>
      <c r="G327" s="76">
        <f t="shared" si="18"/>
        <v>0</v>
      </c>
      <c r="M327" s="72"/>
      <c r="N327" s="71"/>
      <c r="P327" s="76">
        <f>'Oceny II sem_str 129'!$G$2</f>
        <v>0</v>
      </c>
      <c r="S327" s="78">
        <f>IF('Oceny II sem_str 129'!$G$22="","-",'Oceny II sem_str 129'!$G$22)</f>
        <v>0</v>
      </c>
      <c r="T327" s="76">
        <f t="shared" si="19"/>
        <v>0</v>
      </c>
      <c r="Z327" s="72"/>
    </row>
    <row r="328" spans="3:26" ht="14.25">
      <c r="C328" s="76">
        <f>'Oceny II sem_str 129'!$H$2</f>
        <v>0</v>
      </c>
      <c r="F328" s="78">
        <f>IF('Oceny II sem_str 129'!$H$21="","-",'Oceny II sem_str 129'!$H$21)</f>
        <v>0</v>
      </c>
      <c r="G328" s="76">
        <f t="shared" si="18"/>
        <v>0</v>
      </c>
      <c r="M328" s="72"/>
      <c r="N328" s="71"/>
      <c r="P328" s="76">
        <f>'Oceny II sem_str 129'!$H$2</f>
        <v>0</v>
      </c>
      <c r="S328" s="78">
        <f>IF('Oceny II sem_str 129'!$H$22="","-",'Oceny II sem_str 129'!$H$22)</f>
        <v>0</v>
      </c>
      <c r="T328" s="76">
        <f t="shared" si="19"/>
        <v>0</v>
      </c>
      <c r="Z328" s="72"/>
    </row>
    <row r="329" spans="3:26" ht="14.25">
      <c r="C329" s="76">
        <f>'Oceny II sem_str 129'!$I$2</f>
        <v>0</v>
      </c>
      <c r="F329" s="78">
        <f>IF('Oceny II sem_str 129'!$I$21="","-",'Oceny II sem_str 129'!$I$21)</f>
        <v>0</v>
      </c>
      <c r="G329" s="76">
        <f t="shared" si="18"/>
        <v>0</v>
      </c>
      <c r="M329" s="72"/>
      <c r="N329" s="71"/>
      <c r="P329" s="76">
        <f>'Oceny II sem_str 129'!$I$2</f>
        <v>0</v>
      </c>
      <c r="S329" s="78">
        <f>IF('Oceny II sem_str 129'!$I$22="","-",'Oceny II sem_str 129'!$I$22)</f>
        <v>0</v>
      </c>
      <c r="T329" s="76">
        <f t="shared" si="19"/>
        <v>0</v>
      </c>
      <c r="Z329" s="72"/>
    </row>
    <row r="330" spans="3:26" ht="14.25">
      <c r="C330" s="76">
        <f>'Oceny II sem_str 129'!$J$2</f>
        <v>0</v>
      </c>
      <c r="F330" s="78">
        <f>IF('Oceny II sem_str 129'!$J$21="","-",'Oceny II sem_str 129'!$J$21)</f>
        <v>0</v>
      </c>
      <c r="G330" s="76">
        <f t="shared" si="18"/>
        <v>0</v>
      </c>
      <c r="M330" s="72"/>
      <c r="N330" s="71"/>
      <c r="P330" s="76">
        <f>'Oceny II sem_str 129'!$J$2</f>
        <v>0</v>
      </c>
      <c r="S330" s="78">
        <f>IF('Oceny II sem_str 129'!$J$22="","-",'Oceny II sem_str 129'!$J$22)</f>
        <v>0</v>
      </c>
      <c r="T330" s="76">
        <f t="shared" si="19"/>
        <v>0</v>
      </c>
      <c r="Z330" s="72"/>
    </row>
    <row r="331" spans="3:26" ht="14.25">
      <c r="C331" s="76">
        <f>'Oceny II sem_str 129'!$K$2</f>
        <v>0</v>
      </c>
      <c r="F331" s="78">
        <f>IF('Oceny II sem_str 129'!$K$21="","-",'Oceny II sem_str 129'!$K$21)</f>
        <v>0</v>
      </c>
      <c r="G331" s="76">
        <f t="shared" si="18"/>
        <v>0</v>
      </c>
      <c r="M331" s="72"/>
      <c r="N331" s="71"/>
      <c r="P331" s="76">
        <f>'Oceny II sem_str 129'!$K$2</f>
        <v>0</v>
      </c>
      <c r="S331" s="78">
        <f>IF('Oceny II sem_str 129'!$K$22="","-",'Oceny II sem_str 129'!$K$22)</f>
        <v>0</v>
      </c>
      <c r="T331" s="76">
        <f t="shared" si="19"/>
        <v>0</v>
      </c>
      <c r="Z331" s="72"/>
    </row>
    <row r="332" spans="3:26" ht="14.25">
      <c r="C332" s="76">
        <f>'Oceny II sem_str 129'!$L$2</f>
        <v>0</v>
      </c>
      <c r="F332" s="78">
        <f>IF('Oceny II sem_str 129'!$L$21="","-",'Oceny II sem_str 129'!$L$21)</f>
        <v>0</v>
      </c>
      <c r="G332" s="76">
        <f t="shared" si="18"/>
        <v>0</v>
      </c>
      <c r="M332" s="72"/>
      <c r="N332" s="71"/>
      <c r="P332" s="76">
        <f>'Oceny II sem_str 129'!$L$2</f>
        <v>0</v>
      </c>
      <c r="S332" s="78">
        <f>IF('Oceny II sem_str 129'!$L$22="","-",'Oceny II sem_str 129'!$L$22)</f>
        <v>0</v>
      </c>
      <c r="T332" s="76">
        <f t="shared" si="19"/>
        <v>0</v>
      </c>
      <c r="Z332" s="72"/>
    </row>
    <row r="333" spans="3:26" ht="14.25">
      <c r="C333" s="76">
        <f>'Oceny II sem_str 129'!$M$2</f>
        <v>0</v>
      </c>
      <c r="F333" s="78">
        <f>IF('Oceny II sem_str 129'!$M$21="","-",'Oceny II sem_str 129'!$M$21)</f>
        <v>0</v>
      </c>
      <c r="G333" s="76">
        <f t="shared" si="18"/>
        <v>0</v>
      </c>
      <c r="M333" s="72"/>
      <c r="N333" s="71"/>
      <c r="P333" s="76">
        <f>'Oceny II sem_str 129'!$M$2</f>
        <v>0</v>
      </c>
      <c r="S333" s="78">
        <f>IF('Oceny II sem_str 129'!$M$22="","-",'Oceny II sem_str 129'!$M$22)</f>
        <v>0</v>
      </c>
      <c r="T333" s="76">
        <f t="shared" si="19"/>
        <v>0</v>
      </c>
      <c r="Z333" s="72"/>
    </row>
    <row r="334" spans="3:26" ht="14.25">
      <c r="C334" s="76">
        <f>'Oceny II sem_str 129'!$N$2</f>
        <v>0</v>
      </c>
      <c r="F334" s="78">
        <f>IF('Oceny II sem_str 129'!$N$21="","-",'Oceny II sem_str 129'!$N$21)</f>
        <v>0</v>
      </c>
      <c r="G334" s="76">
        <f t="shared" si="18"/>
        <v>0</v>
      </c>
      <c r="M334" s="72"/>
      <c r="N334" s="71"/>
      <c r="P334" s="76">
        <f>'Oceny II sem_str 129'!$N$2</f>
        <v>0</v>
      </c>
      <c r="S334" s="78">
        <f>IF('Oceny II sem_str 129'!$N$22="","-",'Oceny II sem_str 129'!$N$22)</f>
        <v>0</v>
      </c>
      <c r="T334" s="76">
        <f t="shared" si="19"/>
        <v>0</v>
      </c>
      <c r="Z334" s="72"/>
    </row>
    <row r="335" spans="3:26" ht="14.25">
      <c r="C335" s="76">
        <f>'Oceny II sem_str 129'!$O$2</f>
        <v>0</v>
      </c>
      <c r="F335" s="77">
        <f>IF('Oceny II sem_str 129'!$O$21="","-",'Oceny II sem_str 129'!$O$21)</f>
        <v>0</v>
      </c>
      <c r="G335" s="76">
        <f t="shared" si="18"/>
        <v>0</v>
      </c>
      <c r="M335" s="72"/>
      <c r="N335" s="71"/>
      <c r="P335" s="76">
        <f>'Oceny II sem_str 129'!$O$2</f>
        <v>0</v>
      </c>
      <c r="S335" s="77">
        <f>IF('Oceny II sem_str 129'!$O$22="","-",'Oceny II sem_str 129'!$O$22)</f>
        <v>0</v>
      </c>
      <c r="T335" s="76">
        <f t="shared" si="19"/>
        <v>0</v>
      </c>
      <c r="Z335" s="72"/>
    </row>
    <row r="336" spans="3:26" ht="14.25">
      <c r="C336" s="76">
        <f>IF('Oceny II sem_str 129'!$P$2&lt;&gt;"",'Oceny II sem_str 129'!$P$2,"")</f>
        <v>0</v>
      </c>
      <c r="F336" s="77">
        <f>IF('Oceny II sem_str 129'!$P$21="","-",'Oceny II sem_str 129'!$P$21)</f>
        <v>0</v>
      </c>
      <c r="G336" s="76">
        <f t="shared" si="18"/>
        <v>0</v>
      </c>
      <c r="M336" s="72"/>
      <c r="N336" s="71"/>
      <c r="P336" s="76">
        <f>IF('Oceny II sem_str 129'!$P$2&lt;&gt;"",'Oceny II sem_str 129'!$P$2,"")</f>
        <v>0</v>
      </c>
      <c r="S336" s="77">
        <f>IF('Oceny II sem_str 129'!$P$22="","-",'Oceny II sem_str 129'!$P$22)</f>
        <v>0</v>
      </c>
      <c r="T336" s="76">
        <f t="shared" si="19"/>
        <v>0</v>
      </c>
      <c r="Z336" s="72"/>
    </row>
    <row r="337" spans="3:26" ht="14.25">
      <c r="C337" s="76">
        <f>IF('Oceny II sem_str 129'!$Q$2&lt;&gt;"",'Oceny II sem_str 129'!$Q$2,"")</f>
        <v>0</v>
      </c>
      <c r="F337" s="77">
        <f>IF('Oceny II sem_str 129'!$Q$21="","-",'Oceny II sem_str 129'!$Q$21)</f>
        <v>0</v>
      </c>
      <c r="G337" s="76">
        <f t="shared" si="18"/>
        <v>0</v>
      </c>
      <c r="M337" s="72"/>
      <c r="N337" s="71"/>
      <c r="P337" s="76">
        <f>IF('Oceny II sem_str 129'!$Q$2&lt;&gt;"",'Oceny II sem_str 129'!$Q$2,"")</f>
        <v>0</v>
      </c>
      <c r="S337" s="77">
        <f>IF('Oceny II sem_str 129'!$Q$22="","-",'Oceny II sem_str 129'!$Q$22)</f>
        <v>0</v>
      </c>
      <c r="T337" s="76">
        <f t="shared" si="19"/>
        <v>0</v>
      </c>
      <c r="Z337" s="72"/>
    </row>
    <row r="338" spans="3:26" ht="14.25">
      <c r="C338" s="76">
        <f>IF('Oceny II sem_str 129'!$R$2&lt;&gt;"",'Oceny II sem_str 129'!$R$2,"")</f>
        <v>0</v>
      </c>
      <c r="F338" s="77">
        <f>IF('Oceny II sem_str 129'!$R$21="","-",'Oceny II sem_str 129'!$R$21)</f>
        <v>0</v>
      </c>
      <c r="G338" s="76">
        <f t="shared" si="18"/>
        <v>0</v>
      </c>
      <c r="M338" s="72"/>
      <c r="N338" s="71"/>
      <c r="P338" s="76">
        <f>IF('Oceny II sem_str 129'!$R$2&lt;&gt;"",'Oceny II sem_str 129'!$R$2,"")</f>
        <v>0</v>
      </c>
      <c r="S338" s="77">
        <f>IF('Oceny II sem_str 129'!$R$22="","-",'Oceny II sem_str 129'!$R$22)</f>
        <v>0</v>
      </c>
      <c r="T338" s="76">
        <f t="shared" si="19"/>
        <v>0</v>
      </c>
      <c r="Z338" s="72"/>
    </row>
    <row r="339" spans="3:26" ht="14.25">
      <c r="C339" s="76">
        <f>IF('Oceny II sem_str 129'!$S$2&lt;&gt;"",'Oceny II sem_str 129'!$S$2,"")</f>
        <v>0</v>
      </c>
      <c r="F339" s="77">
        <f>IF('Oceny II sem_str 129'!$S$21="","-",'Oceny II sem_str 129'!$S$21)</f>
        <v>0</v>
      </c>
      <c r="G339" s="76">
        <f t="shared" si="18"/>
        <v>0</v>
      </c>
      <c r="M339" s="72"/>
      <c r="N339" s="71"/>
      <c r="P339" s="76">
        <f>IF('Oceny II sem_str 129'!$S$2&lt;&gt;"",'Oceny II sem_str 129'!$S$2,"")</f>
        <v>0</v>
      </c>
      <c r="S339" s="77">
        <f>IF('Oceny II sem_str 129'!$S$22="","-",'Oceny II sem_str 129'!$S$22)</f>
        <v>0</v>
      </c>
      <c r="T339" s="76">
        <f t="shared" si="19"/>
        <v>0</v>
      </c>
      <c r="Z339" s="72"/>
    </row>
    <row r="340" spans="5:26" ht="18.75">
      <c r="E340" s="70" t="s">
        <v>76</v>
      </c>
      <c r="H340" s="88">
        <f>'Oceny II sem_str 129'!$AC$21</f>
        <v>0</v>
      </c>
      <c r="I340" s="88"/>
      <c r="M340" s="72"/>
      <c r="N340" s="71"/>
      <c r="R340" s="70" t="s">
        <v>76</v>
      </c>
      <c r="U340" s="88">
        <f>'Oceny II sem_str 129'!$AC$22</f>
        <v>0</v>
      </c>
      <c r="V340" s="88"/>
      <c r="Z340" s="72"/>
    </row>
    <row r="341" spans="13:26" ht="14.25">
      <c r="M341" s="72"/>
      <c r="N341" s="71"/>
      <c r="Z341" s="72"/>
    </row>
    <row r="342" spans="2:26" ht="18.75">
      <c r="B342" s="70" t="s">
        <v>77</v>
      </c>
      <c r="I342" s="75">
        <f>'Oceny II sem_str 129'!$Z$21+'Oceny II sem_str 129'!$AA$21</f>
        <v>0</v>
      </c>
      <c r="K342" s="70" t="s">
        <v>78</v>
      </c>
      <c r="M342" s="72"/>
      <c r="N342" s="71"/>
      <c r="O342" s="70" t="s">
        <v>79</v>
      </c>
      <c r="V342" s="75">
        <f>'Oceny II sem_str 129'!$Z$22+'Oceny II sem_str 129'!$AA$22</f>
        <v>0</v>
      </c>
      <c r="X342" s="70" t="s">
        <v>78</v>
      </c>
      <c r="Z342" s="72"/>
    </row>
    <row r="343" spans="2:26" ht="14.25">
      <c r="B343" s="76" t="s">
        <v>80</v>
      </c>
      <c r="M343" s="72"/>
      <c r="N343" s="71"/>
      <c r="O343" s="76" t="s">
        <v>80</v>
      </c>
      <c r="Z343" s="72"/>
    </row>
    <row r="344" spans="2:26" ht="18.75">
      <c r="B344" s="70" t="s">
        <v>81</v>
      </c>
      <c r="D344" s="75">
        <f>'Oceny II sem_str 129'!$Z$21</f>
        <v>0</v>
      </c>
      <c r="E344" s="70" t="s">
        <v>82</v>
      </c>
      <c r="H344" s="75">
        <f>'Oceny II sem_str 129'!$AA$21</f>
        <v>0</v>
      </c>
      <c r="I344" s="70" t="s">
        <v>83</v>
      </c>
      <c r="K344" s="75">
        <f>'Oceny II sem_str 129'!$AB$21</f>
        <v>0</v>
      </c>
      <c r="M344" s="72"/>
      <c r="N344" s="71"/>
      <c r="O344" s="70" t="s">
        <v>81</v>
      </c>
      <c r="Q344" s="75">
        <f>'Oceny II sem_str 129'!$Z$22</f>
        <v>0</v>
      </c>
      <c r="R344" s="70" t="s">
        <v>82</v>
      </c>
      <c r="U344" s="75">
        <f>'Oceny II sem_str 129'!$AA$22</f>
        <v>0</v>
      </c>
      <c r="V344" s="70" t="s">
        <v>83</v>
      </c>
      <c r="X344" s="75">
        <f>'Oceny II sem_str 129'!$AB$22</f>
        <v>0</v>
      </c>
      <c r="Z344" s="72"/>
    </row>
    <row r="345" spans="6:26" ht="18.75">
      <c r="F345" s="75"/>
      <c r="M345" s="72"/>
      <c r="N345" s="71"/>
      <c r="S345" s="75"/>
      <c r="Z345" s="72"/>
    </row>
    <row r="346" spans="2:26" ht="18.75">
      <c r="B346" s="70" t="s">
        <v>37</v>
      </c>
      <c r="E346" s="87">
        <f>'Oceny II sem_str 129'!$AD$21</f>
        <v>0</v>
      </c>
      <c r="F346" s="75"/>
      <c r="M346" s="72"/>
      <c r="N346" s="71"/>
      <c r="O346" s="70" t="s">
        <v>37</v>
      </c>
      <c r="R346" s="87">
        <f>'Oceny II sem_str 129'!$AD$22</f>
        <v>0</v>
      </c>
      <c r="S346" s="75"/>
      <c r="Z346" s="72"/>
    </row>
    <row r="347" spans="13:26" ht="14.25">
      <c r="M347" s="72"/>
      <c r="N347" s="71"/>
      <c r="Z347" s="72"/>
    </row>
    <row r="348" spans="2:26" ht="14.25">
      <c r="B348" s="70" t="s">
        <v>84</v>
      </c>
      <c r="I348" s="70" t="s">
        <v>85</v>
      </c>
      <c r="M348" s="72"/>
      <c r="N348" s="71"/>
      <c r="O348" s="70" t="s">
        <v>84</v>
      </c>
      <c r="V348" s="70" t="s">
        <v>85</v>
      </c>
      <c r="Z348" s="72"/>
    </row>
    <row r="349" spans="2:26" ht="16.5">
      <c r="B349" s="80">
        <f>Instrukcja!$I$1</f>
        <v>0</v>
      </c>
      <c r="I349" s="80">
        <f>Instrukcja!$D$1</f>
        <v>0</v>
      </c>
      <c r="M349" s="72"/>
      <c r="N349" s="71"/>
      <c r="O349" s="80">
        <f>Instrukcja!$I$1</f>
        <v>0</v>
      </c>
      <c r="V349" s="80">
        <f>Instrukcja!$D$1</f>
        <v>0</v>
      </c>
      <c r="Z349" s="72"/>
    </row>
    <row r="350" spans="2:26" ht="12.75" customHeight="1"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3"/>
      <c r="N350" s="81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3"/>
    </row>
    <row r="351" spans="13:26" ht="14.25">
      <c r="M351" s="72"/>
      <c r="N351" s="71"/>
      <c r="Z351" s="72"/>
    </row>
    <row r="352" spans="1:26" ht="16.5">
      <c r="A352" s="74">
        <f>Instrukcja!$D$12</f>
        <v>0</v>
      </c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>
        <f>Instrukcja!$D$12</f>
        <v>0</v>
      </c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6.5">
      <c r="A353" s="74">
        <f>Instrukcja!$D$13</f>
        <v>0</v>
      </c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>
        <f>Instrukcja!$D$13</f>
        <v>0</v>
      </c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6.5">
      <c r="A354" s="74">
        <f>Instrukcja!$D$14</f>
        <v>0</v>
      </c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>
        <f>Instrukcja!$D$14</f>
        <v>0</v>
      </c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3:26" ht="14.25">
      <c r="M355" s="72"/>
      <c r="N355" s="71"/>
      <c r="Z355" s="72"/>
    </row>
    <row r="356" spans="2:26" ht="18.75">
      <c r="B356" s="70" t="s">
        <v>72</v>
      </c>
      <c r="C356" s="75">
        <f>'Dane uczniów_str  6'!$B$23</f>
        <v>0</v>
      </c>
      <c r="G356" s="75">
        <f>'Dane uczniów_str  6'!$C$23</f>
        <v>0</v>
      </c>
      <c r="M356" s="72"/>
      <c r="N356" s="71"/>
      <c r="O356" s="70" t="s">
        <v>72</v>
      </c>
      <c r="P356" s="75">
        <f>'Dane uczniów_str  6'!$B$24</f>
        <v>0</v>
      </c>
      <c r="T356" s="75">
        <f>'Dane uczniów_str  6'!$C$24</f>
        <v>0</v>
      </c>
      <c r="Z356" s="72"/>
    </row>
    <row r="357" spans="3:26" ht="18.75">
      <c r="C357" s="75"/>
      <c r="G357" s="75"/>
      <c r="M357" s="72"/>
      <c r="N357" s="71"/>
      <c r="P357" s="75"/>
      <c r="T357" s="75"/>
      <c r="Z357" s="72"/>
    </row>
    <row r="358" spans="2:26" ht="18.75">
      <c r="B358" s="70" t="s">
        <v>73</v>
      </c>
      <c r="E358" s="75">
        <f>Instrukcja!$G$1</f>
        <v>0</v>
      </c>
      <c r="G358" s="70" t="s">
        <v>74</v>
      </c>
      <c r="K358" s="75">
        <f>'Dane uczniów_str  6'!$A$23</f>
        <v>21</v>
      </c>
      <c r="M358" s="72"/>
      <c r="N358" s="71"/>
      <c r="O358" s="70" t="s">
        <v>73</v>
      </c>
      <c r="R358" s="75">
        <f>Instrukcja!$G$1</f>
        <v>0</v>
      </c>
      <c r="T358" s="70" t="s">
        <v>74</v>
      </c>
      <c r="X358" s="75">
        <f>'Dane uczniów_str  6'!$A$24</f>
        <v>22</v>
      </c>
      <c r="Z358" s="72"/>
    </row>
    <row r="359" spans="3:26" ht="14.25">
      <c r="C359" s="76" t="s">
        <v>75</v>
      </c>
      <c r="F359" s="76">
        <f>IF('Oceny II sem_str 129'!$D$23="","-",'Oceny II sem_str 129'!$D$23)</f>
        <v>0</v>
      </c>
      <c r="M359" s="72"/>
      <c r="N359" s="71"/>
      <c r="P359" s="76" t="s">
        <v>75</v>
      </c>
      <c r="S359" s="76">
        <f>IF('Oceny II sem_str 129'!$D$24="","-",'Oceny II sem_str 129'!$D$24)</f>
        <v>0</v>
      </c>
      <c r="Z359" s="72"/>
    </row>
    <row r="360" spans="3:26" ht="14.25">
      <c r="C360" s="76">
        <f>'Oceny II sem_str 129'!$E$2</f>
        <v>0</v>
      </c>
      <c r="F360" s="78">
        <f>IF('Oceny II sem_str 129'!$E$23="","-",'Oceny II sem_str 129'!$E$23)</f>
        <v>0</v>
      </c>
      <c r="G360" s="76">
        <f aca="true" t="shared" si="20" ref="G360:G374">IF(F360=6,"celujący",IF(F360=5,"bardzo dobry",IF(F360=4,"dobry",IF(F360=3,"dostateczny",IF(F360=2,"dopuszczający",IF(F360=1,"niedostateczny","-"))))))</f>
        <v>0</v>
      </c>
      <c r="M360" s="72"/>
      <c r="N360" s="71"/>
      <c r="P360" s="76">
        <f>'Oceny II sem_str 129'!$E$2</f>
        <v>0</v>
      </c>
      <c r="S360" s="78">
        <f>IF('Oceny II sem_str 129'!$E$24="","-",'Oceny II sem_str 129'!$E$24)</f>
        <v>0</v>
      </c>
      <c r="T360" s="76">
        <f aca="true" t="shared" si="21" ref="T360:T374">IF(S360=6,"celujący",IF(S360=5,"bardzo dobry",IF(S360=4,"dobry",IF(S360=3,"dostateczny",IF(S360=2,"dopuszczający",IF(S360=1,"niedostateczny","-"))))))</f>
        <v>0</v>
      </c>
      <c r="Z360" s="72"/>
    </row>
    <row r="361" spans="3:26" ht="14.25">
      <c r="C361" s="76">
        <f>'Oceny II sem_str 129'!$F$2</f>
        <v>0</v>
      </c>
      <c r="F361" s="78">
        <f>IF('Oceny II sem_str 129'!$F$23="","-",'Oceny II sem_str 129'!$F$23)</f>
        <v>0</v>
      </c>
      <c r="G361" s="76">
        <f t="shared" si="20"/>
        <v>0</v>
      </c>
      <c r="M361" s="72"/>
      <c r="N361" s="71"/>
      <c r="P361" s="76">
        <f>'Oceny II sem_str 129'!$F$2</f>
        <v>0</v>
      </c>
      <c r="S361" s="78">
        <f>IF('Oceny II sem_str 129'!$F$24="","-",'Oceny II sem_str 129'!$F$24)</f>
        <v>0</v>
      </c>
      <c r="T361" s="76">
        <f t="shared" si="21"/>
        <v>0</v>
      </c>
      <c r="Z361" s="72"/>
    </row>
    <row r="362" spans="3:26" ht="14.25">
      <c r="C362" s="76">
        <f>'Oceny II sem_str 129'!$G$2</f>
        <v>0</v>
      </c>
      <c r="F362" s="78">
        <f>IF('Oceny II sem_str 129'!$G$23="","-",'Oceny II sem_str 129'!$G$23)</f>
        <v>0</v>
      </c>
      <c r="G362" s="76">
        <f t="shared" si="20"/>
        <v>0</v>
      </c>
      <c r="M362" s="72"/>
      <c r="N362" s="71"/>
      <c r="P362" s="76">
        <f>'Oceny II sem_str 129'!$G$2</f>
        <v>0</v>
      </c>
      <c r="S362" s="78">
        <f>IF('Oceny II sem_str 129'!$G$24="","-",'Oceny II sem_str 129'!$G$24)</f>
        <v>0</v>
      </c>
      <c r="T362" s="76">
        <f t="shared" si="21"/>
        <v>0</v>
      </c>
      <c r="Z362" s="72"/>
    </row>
    <row r="363" spans="3:26" ht="14.25">
      <c r="C363" s="76">
        <f>'Oceny II sem_str 129'!$H$2</f>
        <v>0</v>
      </c>
      <c r="F363" s="78">
        <f>IF('Oceny II sem_str 129'!$H$23="","-",'Oceny II sem_str 129'!$H$23)</f>
        <v>0</v>
      </c>
      <c r="G363" s="76">
        <f t="shared" si="20"/>
        <v>0</v>
      </c>
      <c r="M363" s="72"/>
      <c r="N363" s="71"/>
      <c r="P363" s="76">
        <f>'Oceny II sem_str 129'!$H$2</f>
        <v>0</v>
      </c>
      <c r="S363" s="78">
        <f>IF('Oceny II sem_str 129'!$H$24="","-",'Oceny II sem_str 129'!$H$24)</f>
        <v>0</v>
      </c>
      <c r="T363" s="76">
        <f t="shared" si="21"/>
        <v>0</v>
      </c>
      <c r="Z363" s="72"/>
    </row>
    <row r="364" spans="3:26" ht="14.25">
      <c r="C364" s="76">
        <f>'Oceny II sem_str 129'!$I$2</f>
        <v>0</v>
      </c>
      <c r="F364" s="78">
        <f>IF('Oceny II sem_str 129'!$I$23="","-",'Oceny II sem_str 129'!$I$23)</f>
        <v>0</v>
      </c>
      <c r="G364" s="76">
        <f t="shared" si="20"/>
        <v>0</v>
      </c>
      <c r="M364" s="72"/>
      <c r="N364" s="71"/>
      <c r="P364" s="76">
        <f>'Oceny II sem_str 129'!$I$2</f>
        <v>0</v>
      </c>
      <c r="S364" s="78">
        <f>IF('Oceny II sem_str 129'!$I$24="","-",'Oceny II sem_str 129'!$I$24)</f>
        <v>0</v>
      </c>
      <c r="T364" s="76">
        <f t="shared" si="21"/>
        <v>0</v>
      </c>
      <c r="Z364" s="72"/>
    </row>
    <row r="365" spans="3:26" ht="14.25">
      <c r="C365" s="76">
        <f>'Oceny II sem_str 129'!$J$2</f>
        <v>0</v>
      </c>
      <c r="F365" s="78">
        <f>IF('Oceny II sem_str 129'!$J$23="","-",'Oceny II sem_str 129'!$J$23)</f>
        <v>0</v>
      </c>
      <c r="G365" s="76">
        <f t="shared" si="20"/>
        <v>0</v>
      </c>
      <c r="M365" s="72"/>
      <c r="N365" s="71"/>
      <c r="P365" s="76">
        <f>'Oceny II sem_str 129'!$J$2</f>
        <v>0</v>
      </c>
      <c r="S365" s="78">
        <f>IF('Oceny II sem_str 129'!$J$24="","-",'Oceny II sem_str 129'!$J$24)</f>
        <v>0</v>
      </c>
      <c r="T365" s="76">
        <f t="shared" si="21"/>
        <v>0</v>
      </c>
      <c r="Z365" s="72"/>
    </row>
    <row r="366" spans="3:26" ht="14.25">
      <c r="C366" s="76">
        <f>'Oceny II sem_str 129'!$K$2</f>
        <v>0</v>
      </c>
      <c r="F366" s="78">
        <f>IF('Oceny II sem_str 129'!$K$23="","-",'Oceny II sem_str 129'!$K$23)</f>
        <v>0</v>
      </c>
      <c r="G366" s="76">
        <f t="shared" si="20"/>
        <v>0</v>
      </c>
      <c r="M366" s="72"/>
      <c r="N366" s="71"/>
      <c r="P366" s="76">
        <f>'Oceny II sem_str 129'!$K$2</f>
        <v>0</v>
      </c>
      <c r="S366" s="78">
        <f>IF('Oceny II sem_str 129'!$K$24="","-",'Oceny II sem_str 129'!$K$24)</f>
        <v>0</v>
      </c>
      <c r="T366" s="76">
        <f t="shared" si="21"/>
        <v>0</v>
      </c>
      <c r="Z366" s="72"/>
    </row>
    <row r="367" spans="3:26" ht="14.25">
      <c r="C367" s="76">
        <f>'Oceny II sem_str 129'!$L$2</f>
        <v>0</v>
      </c>
      <c r="F367" s="78">
        <f>IF('Oceny II sem_str 129'!$L$23="","-",'Oceny II sem_str 129'!$L$23)</f>
        <v>0</v>
      </c>
      <c r="G367" s="76">
        <f t="shared" si="20"/>
        <v>0</v>
      </c>
      <c r="M367" s="72"/>
      <c r="N367" s="71"/>
      <c r="P367" s="76">
        <f>'Oceny II sem_str 129'!$L$2</f>
        <v>0</v>
      </c>
      <c r="S367" s="78">
        <f>IF('Oceny II sem_str 129'!$L$24="","-",'Oceny II sem_str 129'!$L$24)</f>
        <v>0</v>
      </c>
      <c r="T367" s="76">
        <f t="shared" si="21"/>
        <v>0</v>
      </c>
      <c r="Z367" s="72"/>
    </row>
    <row r="368" spans="3:26" ht="14.25">
      <c r="C368" s="76">
        <f>'Oceny II sem_str 129'!$M$2</f>
        <v>0</v>
      </c>
      <c r="F368" s="78">
        <f>IF('Oceny II sem_str 129'!$M$23="","-",'Oceny II sem_str 129'!$M$23)</f>
        <v>0</v>
      </c>
      <c r="G368" s="76">
        <f t="shared" si="20"/>
        <v>0</v>
      </c>
      <c r="M368" s="72"/>
      <c r="N368" s="71"/>
      <c r="P368" s="76">
        <f>'Oceny II sem_str 129'!$M$2</f>
        <v>0</v>
      </c>
      <c r="S368" s="78">
        <f>IF('Oceny II sem_str 129'!$M$24="","-",'Oceny II sem_str 129'!$M$24)</f>
        <v>0</v>
      </c>
      <c r="T368" s="76">
        <f t="shared" si="21"/>
        <v>0</v>
      </c>
      <c r="Z368" s="72"/>
    </row>
    <row r="369" spans="3:26" ht="14.25">
      <c r="C369" s="76">
        <f>'Oceny II sem_str 129'!$N$2</f>
        <v>0</v>
      </c>
      <c r="F369" s="78">
        <f>IF('Oceny II sem_str 129'!$N$23="","-",'Oceny II sem_str 129'!$N$23)</f>
        <v>0</v>
      </c>
      <c r="G369" s="76">
        <f t="shared" si="20"/>
        <v>0</v>
      </c>
      <c r="M369" s="72"/>
      <c r="N369" s="71"/>
      <c r="P369" s="76">
        <f>'Oceny II sem_str 129'!$N$2</f>
        <v>0</v>
      </c>
      <c r="S369" s="78">
        <f>IF('Oceny II sem_str 129'!$N$24="","-",'Oceny II sem_str 129'!$N$24)</f>
        <v>0</v>
      </c>
      <c r="T369" s="76">
        <f t="shared" si="21"/>
        <v>0</v>
      </c>
      <c r="Z369" s="72"/>
    </row>
    <row r="370" spans="3:26" ht="14.25">
      <c r="C370" s="76">
        <f>'Oceny II sem_str 129'!$O$2</f>
        <v>0</v>
      </c>
      <c r="F370" s="78">
        <f>IF('Oceny II sem_str 129'!$O$23="","-",'Oceny II sem_str 129'!$O$23)</f>
        <v>0</v>
      </c>
      <c r="G370" s="76">
        <f t="shared" si="20"/>
        <v>0</v>
      </c>
      <c r="M370" s="72"/>
      <c r="N370" s="71"/>
      <c r="P370" s="76">
        <f>'Oceny II sem_str 129'!$O$2</f>
        <v>0</v>
      </c>
      <c r="S370" s="78">
        <f>IF('Oceny II sem_str 129'!$O$24="","-",'Oceny II sem_str 129'!$O$24)</f>
        <v>0</v>
      </c>
      <c r="T370" s="76">
        <f t="shared" si="21"/>
        <v>0</v>
      </c>
      <c r="Z370" s="72"/>
    </row>
    <row r="371" spans="3:26" ht="14.25">
      <c r="C371" s="76">
        <f>IF('Oceny II sem_str 129'!$P$2&lt;&gt;"",'Oceny II sem_str 129'!$P$2,"")</f>
        <v>0</v>
      </c>
      <c r="F371" s="78">
        <f>IF('Oceny II sem_str 129'!$P$23="","-",'Oceny II sem_str 129'!$P$23)</f>
        <v>0</v>
      </c>
      <c r="G371" s="76">
        <f t="shared" si="20"/>
        <v>0</v>
      </c>
      <c r="M371" s="72"/>
      <c r="N371" s="71"/>
      <c r="P371" s="76">
        <f>IF('Oceny II sem_str 129'!$P$2&lt;&gt;"",'Oceny II sem_str 129'!$P$2,"")</f>
        <v>0</v>
      </c>
      <c r="S371" s="78">
        <f>IF('Oceny II sem_str 129'!$P$24="","-",'Oceny II sem_str 129'!$P$24)</f>
        <v>0</v>
      </c>
      <c r="T371" s="76">
        <f t="shared" si="21"/>
        <v>0</v>
      </c>
      <c r="Z371" s="72"/>
    </row>
    <row r="372" spans="3:26" ht="14.25">
      <c r="C372" s="76">
        <f>IF('Oceny II sem_str 129'!$Q$2&lt;&gt;"",'Oceny II sem_str 129'!$Q$2,"")</f>
        <v>0</v>
      </c>
      <c r="F372" s="78">
        <f>IF('Oceny II sem_str 129'!$Q$23="","-",'Oceny II sem_str 129'!$Q$23)</f>
        <v>0</v>
      </c>
      <c r="G372" s="76">
        <f t="shared" si="20"/>
        <v>0</v>
      </c>
      <c r="M372" s="72"/>
      <c r="N372" s="71"/>
      <c r="P372" s="76">
        <f>IF('Oceny II sem_str 129'!$Q$2&lt;&gt;"",'Oceny II sem_str 129'!$Q$2,"")</f>
        <v>0</v>
      </c>
      <c r="S372" s="78">
        <f>IF('Oceny II sem_str 129'!$Q$24="","-",'Oceny II sem_str 129'!$Q$24)</f>
        <v>0</v>
      </c>
      <c r="T372" s="76">
        <f t="shared" si="21"/>
        <v>0</v>
      </c>
      <c r="Z372" s="72"/>
    </row>
    <row r="373" spans="3:26" ht="14.25">
      <c r="C373" s="76">
        <f>IF('Oceny II sem_str 129'!$R$2&lt;&gt;"",'Oceny II sem_str 129'!$R$2,"")</f>
        <v>0</v>
      </c>
      <c r="F373" s="78">
        <f>IF('Oceny II sem_str 129'!$R$23="","-",'Oceny II sem_str 129'!$R$23)</f>
        <v>0</v>
      </c>
      <c r="G373" s="76">
        <f t="shared" si="20"/>
        <v>0</v>
      </c>
      <c r="M373" s="72"/>
      <c r="N373" s="71"/>
      <c r="P373" s="76">
        <f>IF('Oceny II sem_str 129'!$R$2&lt;&gt;"",'Oceny II sem_str 129'!$R$2,"")</f>
        <v>0</v>
      </c>
      <c r="S373" s="78">
        <f>IF('Oceny II sem_str 129'!$R$24="","-",'Oceny II sem_str 129'!$R$24)</f>
        <v>0</v>
      </c>
      <c r="T373" s="76">
        <f t="shared" si="21"/>
        <v>0</v>
      </c>
      <c r="Z373" s="72"/>
    </row>
    <row r="374" spans="3:26" ht="14.25">
      <c r="C374" s="76">
        <f>IF('Oceny II sem_str 129'!$S$2&lt;&gt;"",'Oceny II sem_str 129'!$S$2,"")</f>
        <v>0</v>
      </c>
      <c r="F374" s="78">
        <f>IF('Oceny II sem_str 129'!$S$23="","-",'Oceny II sem_str 129'!$S$23)</f>
        <v>0</v>
      </c>
      <c r="G374" s="76">
        <f t="shared" si="20"/>
        <v>0</v>
      </c>
      <c r="M374" s="72"/>
      <c r="N374" s="71"/>
      <c r="P374" s="76">
        <f>IF('Oceny II sem_str 129'!$S$2&lt;&gt;"",'Oceny II sem_str 129'!$S$2,"")</f>
        <v>0</v>
      </c>
      <c r="S374" s="78">
        <f>IF('Oceny II sem_str 129'!$S$24="","-",'Oceny II sem_str 129'!$S$24)</f>
        <v>0</v>
      </c>
      <c r="T374" s="76">
        <f t="shared" si="21"/>
        <v>0</v>
      </c>
      <c r="Z374" s="72"/>
    </row>
    <row r="375" spans="5:26" ht="18.75">
      <c r="E375" s="70" t="s">
        <v>76</v>
      </c>
      <c r="H375" s="79">
        <f>'Oceny II sem_str 129'!$AC$23</f>
        <v>0</v>
      </c>
      <c r="I375" s="79"/>
      <c r="M375" s="72"/>
      <c r="N375" s="71"/>
      <c r="R375" s="70" t="s">
        <v>76</v>
      </c>
      <c r="U375" s="79">
        <f>'Oceny II sem_str 129'!$AC$24</f>
        <v>0</v>
      </c>
      <c r="V375" s="79"/>
      <c r="Z375" s="72"/>
    </row>
    <row r="376" spans="13:26" ht="14.25">
      <c r="M376" s="72"/>
      <c r="N376" s="71"/>
      <c r="Z376" s="72"/>
    </row>
    <row r="377" spans="2:26" ht="18.75">
      <c r="B377" s="70" t="s">
        <v>77</v>
      </c>
      <c r="I377" s="75">
        <f>'Oceny II sem_str 129'!$Z$23+'Oceny II sem_str 129'!$AA$23</f>
        <v>0</v>
      </c>
      <c r="K377" s="70" t="s">
        <v>78</v>
      </c>
      <c r="M377" s="72"/>
      <c r="N377" s="71"/>
      <c r="O377" s="70" t="s">
        <v>79</v>
      </c>
      <c r="V377" s="75">
        <f>'Oceny II sem_str 129'!$Z$24+'Oceny II sem_str 129'!$AA$24</f>
        <v>0</v>
      </c>
      <c r="X377" s="70" t="s">
        <v>78</v>
      </c>
      <c r="Z377" s="72"/>
    </row>
    <row r="378" spans="2:26" ht="14.25">
      <c r="B378" s="76" t="s">
        <v>80</v>
      </c>
      <c r="M378" s="72"/>
      <c r="N378" s="71"/>
      <c r="O378" s="76" t="s">
        <v>80</v>
      </c>
      <c r="Z378" s="72"/>
    </row>
    <row r="379" spans="2:26" ht="18.75">
      <c r="B379" s="70" t="s">
        <v>81</v>
      </c>
      <c r="D379" s="75">
        <f>'Oceny II sem_str 129'!$Z$23</f>
        <v>0</v>
      </c>
      <c r="E379" s="70" t="s">
        <v>82</v>
      </c>
      <c r="H379" s="75">
        <f>'Oceny II sem_str 129'!$AA$23</f>
        <v>0</v>
      </c>
      <c r="I379" s="70" t="s">
        <v>83</v>
      </c>
      <c r="K379" s="75">
        <f>'Oceny II sem_str 129'!$AB$23</f>
        <v>0</v>
      </c>
      <c r="M379" s="72"/>
      <c r="N379" s="71"/>
      <c r="O379" s="70" t="s">
        <v>81</v>
      </c>
      <c r="Q379" s="75">
        <f>'Oceny II sem_str 129'!$Z$24</f>
        <v>0</v>
      </c>
      <c r="R379" s="70" t="s">
        <v>82</v>
      </c>
      <c r="U379" s="75">
        <f>'Oceny II sem_str 129'!$AA$24</f>
        <v>0</v>
      </c>
      <c r="V379" s="70" t="s">
        <v>83</v>
      </c>
      <c r="X379" s="75">
        <f>'Oceny II sem_str 129'!$AB$24</f>
        <v>0</v>
      </c>
      <c r="Z379" s="72"/>
    </row>
    <row r="380" spans="6:26" ht="18.75">
      <c r="F380" s="75"/>
      <c r="M380" s="72"/>
      <c r="N380" s="71"/>
      <c r="S380" s="75"/>
      <c r="Z380" s="72"/>
    </row>
    <row r="381" spans="2:26" ht="18.75">
      <c r="B381" s="70" t="s">
        <v>37</v>
      </c>
      <c r="E381" s="87">
        <f>'Oceny II sem_str 129'!$AD$23</f>
        <v>0</v>
      </c>
      <c r="F381" s="75"/>
      <c r="M381" s="72"/>
      <c r="N381" s="71"/>
      <c r="O381" s="70" t="s">
        <v>37</v>
      </c>
      <c r="R381" s="87">
        <f>'Oceny II sem_str 129'!$AD$24</f>
        <v>0</v>
      </c>
      <c r="S381" s="75"/>
      <c r="Z381" s="72"/>
    </row>
    <row r="382" spans="13:26" ht="14.25">
      <c r="M382" s="72"/>
      <c r="N382" s="71"/>
      <c r="Z382" s="72"/>
    </row>
    <row r="383" spans="2:26" ht="14.25">
      <c r="B383" s="70" t="s">
        <v>84</v>
      </c>
      <c r="I383" s="70" t="s">
        <v>85</v>
      </c>
      <c r="M383" s="72"/>
      <c r="N383" s="71"/>
      <c r="O383" s="70" t="s">
        <v>84</v>
      </c>
      <c r="V383" s="70" t="s">
        <v>85</v>
      </c>
      <c r="Z383" s="72"/>
    </row>
    <row r="384" spans="2:26" ht="16.5">
      <c r="B384" s="80">
        <f>Instrukcja!$I$1</f>
        <v>0</v>
      </c>
      <c r="I384" s="80">
        <f>Instrukcja!$D$1</f>
        <v>0</v>
      </c>
      <c r="M384" s="72"/>
      <c r="N384" s="71"/>
      <c r="O384" s="80">
        <f>Instrukcja!$I$1</f>
        <v>0</v>
      </c>
      <c r="V384" s="80">
        <f>Instrukcja!$D$1</f>
        <v>0</v>
      </c>
      <c r="Z384" s="72"/>
    </row>
    <row r="385" spans="2:26" ht="14.25" customHeight="1"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3"/>
      <c r="N385" s="81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3"/>
    </row>
    <row r="386" spans="13:26" ht="14.25">
      <c r="M386" s="72"/>
      <c r="N386" s="71"/>
      <c r="Z386" s="72"/>
    </row>
    <row r="387" spans="1:26" ht="16.5">
      <c r="A387" s="74">
        <f>Instrukcja!$D$12</f>
        <v>0</v>
      </c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>
        <f>Instrukcja!$D$12</f>
        <v>0</v>
      </c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6.5">
      <c r="A388" s="74">
        <f>Instrukcja!$D$13</f>
        <v>0</v>
      </c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>
        <f>Instrukcja!$D$13</f>
        <v>0</v>
      </c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6.5">
      <c r="A389" s="74">
        <f>Instrukcja!$D$14</f>
        <v>0</v>
      </c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>
        <f>Instrukcja!$D$14</f>
        <v>0</v>
      </c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3:26" ht="14.25">
      <c r="M390" s="72"/>
      <c r="N390" s="71"/>
      <c r="Z390" s="72"/>
    </row>
    <row r="391" spans="2:26" ht="18.75">
      <c r="B391" s="70" t="s">
        <v>72</v>
      </c>
      <c r="C391" s="75">
        <f>'Dane uczniów_str  6'!$B$25</f>
        <v>0</v>
      </c>
      <c r="G391" s="75">
        <f>'Dane uczniów_str  6'!$C$25</f>
        <v>0</v>
      </c>
      <c r="M391" s="72"/>
      <c r="N391" s="71"/>
      <c r="O391" s="70" t="s">
        <v>72</v>
      </c>
      <c r="P391" s="75">
        <f>'Dane uczniów_str  6'!$B$26</f>
        <v>0</v>
      </c>
      <c r="T391" s="75">
        <f>'Dane uczniów_str  6'!$C$26</f>
        <v>0</v>
      </c>
      <c r="Z391" s="72"/>
    </row>
    <row r="392" spans="3:26" ht="18.75">
      <c r="C392" s="75"/>
      <c r="G392" s="75"/>
      <c r="M392" s="72"/>
      <c r="N392" s="71"/>
      <c r="P392" s="75"/>
      <c r="T392" s="75"/>
      <c r="Z392" s="72"/>
    </row>
    <row r="393" spans="2:26" ht="18.75">
      <c r="B393" s="70" t="s">
        <v>73</v>
      </c>
      <c r="E393" s="75">
        <f>Instrukcja!$G$1</f>
        <v>0</v>
      </c>
      <c r="G393" s="70" t="s">
        <v>74</v>
      </c>
      <c r="K393" s="75">
        <f>'Dane uczniów_str  6'!$A$25</f>
        <v>23</v>
      </c>
      <c r="M393" s="72"/>
      <c r="N393" s="71"/>
      <c r="O393" s="70" t="s">
        <v>73</v>
      </c>
      <c r="R393" s="75">
        <f>Instrukcja!$G$1</f>
        <v>0</v>
      </c>
      <c r="T393" s="70" t="s">
        <v>74</v>
      </c>
      <c r="X393" s="75">
        <f>'Dane uczniów_str  6'!$A$26</f>
        <v>24</v>
      </c>
      <c r="Z393" s="72"/>
    </row>
    <row r="394" spans="3:26" ht="14.25">
      <c r="C394" s="76" t="s">
        <v>75</v>
      </c>
      <c r="F394" s="76">
        <f>IF('Oceny II sem_str 129'!$D$25="","-",'Oceny II sem_str 129'!$D$25)</f>
        <v>0</v>
      </c>
      <c r="M394" s="72"/>
      <c r="N394" s="71"/>
      <c r="P394" s="76" t="s">
        <v>75</v>
      </c>
      <c r="S394" s="76">
        <f>IF('Oceny II sem_str 129'!$D$26="","-",'Oceny II sem_str 129'!$D$26)</f>
        <v>0</v>
      </c>
      <c r="Z394" s="72"/>
    </row>
    <row r="395" spans="3:26" ht="14.25">
      <c r="C395" s="76">
        <f>'Oceny II sem_str 129'!$E$2</f>
        <v>0</v>
      </c>
      <c r="F395" s="78">
        <f>IF('Oceny II sem_str 129'!$E$25="","-",'Oceny II sem_str 129'!$E$25)</f>
        <v>0</v>
      </c>
      <c r="G395" s="76">
        <f aca="true" t="shared" si="22" ref="G395:G409">IF(F395=6,"celujący",IF(F395=5,"bardzo dobry",IF(F395=4,"dobry",IF(F395=3,"dostateczny",IF(F395=2,"dopuszczający",IF(F395=1,"niedostateczny","-"))))))</f>
        <v>0</v>
      </c>
      <c r="M395" s="72"/>
      <c r="N395" s="71"/>
      <c r="P395" s="76">
        <f>'Oceny II sem_str 129'!$E$2</f>
        <v>0</v>
      </c>
      <c r="S395" s="78">
        <f>IF('Oceny II sem_str 129'!$E$26="","-",'Oceny II sem_str 129'!$E$26)</f>
        <v>0</v>
      </c>
      <c r="T395" s="76">
        <f aca="true" t="shared" si="23" ref="T395:T409">IF(S395=6,"celujący",IF(S395=5,"bardzo dobry",IF(S395=4,"dobry",IF(S395=3,"dostateczny",IF(S395=2,"dopuszczający",IF(S395=1,"niedostateczny","-"))))))</f>
        <v>0</v>
      </c>
      <c r="Z395" s="72"/>
    </row>
    <row r="396" spans="3:26" ht="14.25">
      <c r="C396" s="76">
        <f>'Oceny II sem_str 129'!$F$2</f>
        <v>0</v>
      </c>
      <c r="F396" s="78">
        <f>IF('Oceny II sem_str 129'!$F$25="","-",'Oceny II sem_str 129'!$F$25)</f>
        <v>0</v>
      </c>
      <c r="G396" s="76">
        <f t="shared" si="22"/>
        <v>0</v>
      </c>
      <c r="M396" s="72"/>
      <c r="N396" s="71"/>
      <c r="P396" s="76">
        <f>'Oceny II sem_str 129'!$F$2</f>
        <v>0</v>
      </c>
      <c r="S396" s="78">
        <f>IF('Oceny II sem_str 129'!$F$26="","-",'Oceny II sem_str 129'!$F$26)</f>
        <v>0</v>
      </c>
      <c r="T396" s="76">
        <f t="shared" si="23"/>
        <v>0</v>
      </c>
      <c r="Z396" s="72"/>
    </row>
    <row r="397" spans="3:26" ht="14.25">
      <c r="C397" s="76">
        <f>'Oceny II sem_str 129'!$G$2</f>
        <v>0</v>
      </c>
      <c r="F397" s="78">
        <f>IF('Oceny II sem_str 129'!$G$25="","-",'Oceny II sem_str 129'!$G$25)</f>
        <v>0</v>
      </c>
      <c r="G397" s="76">
        <f t="shared" si="22"/>
        <v>0</v>
      </c>
      <c r="M397" s="72"/>
      <c r="N397" s="71"/>
      <c r="P397" s="76">
        <f>'Oceny II sem_str 129'!$G$2</f>
        <v>0</v>
      </c>
      <c r="S397" s="78">
        <f>IF('Oceny II sem_str 129'!$G$26="","-",'Oceny II sem_str 129'!$G$26)</f>
        <v>0</v>
      </c>
      <c r="T397" s="76">
        <f t="shared" si="23"/>
        <v>0</v>
      </c>
      <c r="Z397" s="72"/>
    </row>
    <row r="398" spans="3:26" ht="14.25">
      <c r="C398" s="76">
        <f>'Oceny II sem_str 129'!$H$2</f>
        <v>0</v>
      </c>
      <c r="F398" s="78">
        <f>IF('Oceny II sem_str 129'!$H$25="","-",'Oceny II sem_str 129'!$H$25)</f>
        <v>0</v>
      </c>
      <c r="G398" s="76">
        <f t="shared" si="22"/>
        <v>0</v>
      </c>
      <c r="M398" s="72"/>
      <c r="N398" s="71"/>
      <c r="P398" s="76">
        <f>'Oceny II sem_str 129'!$H$2</f>
        <v>0</v>
      </c>
      <c r="S398" s="78">
        <f>IF('Oceny II sem_str 129'!$H$26="","-",'Oceny II sem_str 129'!$H$26)</f>
        <v>0</v>
      </c>
      <c r="T398" s="76">
        <f t="shared" si="23"/>
        <v>0</v>
      </c>
      <c r="Z398" s="72"/>
    </row>
    <row r="399" spans="3:26" ht="14.25">
      <c r="C399" s="76">
        <f>'Oceny II sem_str 129'!$I$2</f>
        <v>0</v>
      </c>
      <c r="F399" s="78">
        <f>IF('Oceny II sem_str 129'!$I$25="","-",'Oceny II sem_str 129'!$I$25)</f>
        <v>0</v>
      </c>
      <c r="G399" s="76">
        <f t="shared" si="22"/>
        <v>0</v>
      </c>
      <c r="M399" s="72"/>
      <c r="N399" s="71"/>
      <c r="P399" s="76">
        <f>'Oceny II sem_str 129'!$I$2</f>
        <v>0</v>
      </c>
      <c r="S399" s="78">
        <f>IF('Oceny II sem_str 129'!$I$26="","-",'Oceny II sem_str 129'!$I$26)</f>
        <v>0</v>
      </c>
      <c r="T399" s="76">
        <f t="shared" si="23"/>
        <v>0</v>
      </c>
      <c r="Z399" s="72"/>
    </row>
    <row r="400" spans="3:26" ht="14.25">
      <c r="C400" s="76">
        <f>'Oceny II sem_str 129'!$J$2</f>
        <v>0</v>
      </c>
      <c r="F400" s="78">
        <f>IF('Oceny II sem_str 129'!$J$25="","-",'Oceny II sem_str 129'!$J$25)</f>
        <v>0</v>
      </c>
      <c r="G400" s="76">
        <f t="shared" si="22"/>
        <v>0</v>
      </c>
      <c r="M400" s="72"/>
      <c r="N400" s="71"/>
      <c r="P400" s="76">
        <f>'Oceny II sem_str 129'!$J$2</f>
        <v>0</v>
      </c>
      <c r="S400" s="78">
        <f>IF('Oceny II sem_str 129'!$J$26="","-",'Oceny II sem_str 129'!$J$26)</f>
        <v>0</v>
      </c>
      <c r="T400" s="76">
        <f t="shared" si="23"/>
        <v>0</v>
      </c>
      <c r="Z400" s="72"/>
    </row>
    <row r="401" spans="3:26" ht="14.25">
      <c r="C401" s="76">
        <f>'Oceny II sem_str 129'!$K$2</f>
        <v>0</v>
      </c>
      <c r="F401" s="78">
        <f>IF('Oceny II sem_str 129'!$K$25="","-",'Oceny II sem_str 129'!$K$25)</f>
        <v>0</v>
      </c>
      <c r="G401" s="76">
        <f t="shared" si="22"/>
        <v>0</v>
      </c>
      <c r="M401" s="72"/>
      <c r="N401" s="71"/>
      <c r="P401" s="76">
        <f>'Oceny II sem_str 129'!$K$2</f>
        <v>0</v>
      </c>
      <c r="S401" s="78">
        <f>IF('Oceny II sem_str 129'!$K$26="","-",'Oceny II sem_str 129'!$K$26)</f>
        <v>0</v>
      </c>
      <c r="T401" s="76">
        <f t="shared" si="23"/>
        <v>0</v>
      </c>
      <c r="Z401" s="72"/>
    </row>
    <row r="402" spans="3:26" ht="14.25">
      <c r="C402" s="76">
        <f>'Oceny II sem_str 129'!$L$2</f>
        <v>0</v>
      </c>
      <c r="F402" s="78">
        <f>IF('Oceny II sem_str 129'!$L$25="","-",'Oceny II sem_str 129'!$L$25)</f>
        <v>0</v>
      </c>
      <c r="G402" s="76">
        <f t="shared" si="22"/>
        <v>0</v>
      </c>
      <c r="M402" s="72"/>
      <c r="N402" s="71"/>
      <c r="P402" s="76">
        <f>'Oceny II sem_str 129'!$L$2</f>
        <v>0</v>
      </c>
      <c r="S402" s="78">
        <f>IF('Oceny II sem_str 129'!$L$26="","-",'Oceny II sem_str 129'!$L$26)</f>
        <v>0</v>
      </c>
      <c r="T402" s="76">
        <f t="shared" si="23"/>
        <v>0</v>
      </c>
      <c r="Z402" s="72"/>
    </row>
    <row r="403" spans="3:26" ht="14.25">
      <c r="C403" s="76">
        <f>'Oceny II sem_str 129'!$M$2</f>
        <v>0</v>
      </c>
      <c r="F403" s="78">
        <f>IF('Oceny II sem_str 129'!$M$25="","-",'Oceny II sem_str 129'!$M$25)</f>
        <v>0</v>
      </c>
      <c r="G403" s="76">
        <f t="shared" si="22"/>
        <v>0</v>
      </c>
      <c r="M403" s="72"/>
      <c r="N403" s="71"/>
      <c r="P403" s="76">
        <f>'Oceny II sem_str 129'!$M$2</f>
        <v>0</v>
      </c>
      <c r="S403" s="78">
        <f>IF('Oceny II sem_str 129'!$M$26="","-",'Oceny II sem_str 129'!$M$26)</f>
        <v>0</v>
      </c>
      <c r="T403" s="76">
        <f t="shared" si="23"/>
        <v>0</v>
      </c>
      <c r="Z403" s="72"/>
    </row>
    <row r="404" spans="3:26" ht="14.25">
      <c r="C404" s="76">
        <f>'Oceny II sem_str 129'!$N$2</f>
        <v>0</v>
      </c>
      <c r="F404" s="78">
        <f>IF('Oceny II sem_str 129'!$N$25="","-",'Oceny II sem_str 129'!$N$25)</f>
        <v>0</v>
      </c>
      <c r="G404" s="76">
        <f t="shared" si="22"/>
        <v>0</v>
      </c>
      <c r="M404" s="72"/>
      <c r="N404" s="71"/>
      <c r="P404" s="76">
        <f>'Oceny II sem_str 129'!$N$2</f>
        <v>0</v>
      </c>
      <c r="S404" s="78">
        <f>IF('Oceny II sem_str 129'!$N$26="","-",'Oceny II sem_str 129'!$N$26)</f>
        <v>0</v>
      </c>
      <c r="T404" s="76">
        <f t="shared" si="23"/>
        <v>0</v>
      </c>
      <c r="Z404" s="72"/>
    </row>
    <row r="405" spans="3:26" ht="14.25">
      <c r="C405" s="76">
        <f>'Oceny II sem_str 129'!$O$2</f>
        <v>0</v>
      </c>
      <c r="F405" s="78">
        <f>IF('Oceny II sem_str 129'!$O$25="","-",'Oceny II sem_str 129'!$O$25)</f>
        <v>0</v>
      </c>
      <c r="G405" s="76">
        <f t="shared" si="22"/>
        <v>0</v>
      </c>
      <c r="M405" s="72"/>
      <c r="N405" s="71"/>
      <c r="P405" s="76">
        <f>'Oceny II sem_str 129'!$O$2</f>
        <v>0</v>
      </c>
      <c r="S405" s="78">
        <f>IF('Oceny II sem_str 129'!$O$26="","-",'Oceny II sem_str 129'!$O$26)</f>
        <v>0</v>
      </c>
      <c r="T405" s="76">
        <f t="shared" si="23"/>
        <v>0</v>
      </c>
      <c r="Z405" s="72"/>
    </row>
    <row r="406" spans="3:26" ht="14.25">
      <c r="C406" s="76">
        <f>IF('Oceny II sem_str 129'!$P$2&lt;&gt;"",'Oceny II sem_str 129'!$P$2,"")</f>
        <v>0</v>
      </c>
      <c r="F406" s="78">
        <f>IF('Oceny II sem_str 129'!$P$25="","-",'Oceny II sem_str 129'!$P$25)</f>
        <v>0</v>
      </c>
      <c r="G406" s="76">
        <f t="shared" si="22"/>
        <v>0</v>
      </c>
      <c r="M406" s="72"/>
      <c r="N406" s="71"/>
      <c r="P406" s="76">
        <f>IF('Oceny II sem_str 129'!$P$2&lt;&gt;"",'Oceny II sem_str 129'!$P$2,"")</f>
        <v>0</v>
      </c>
      <c r="S406" s="78">
        <f>IF('Oceny II sem_str 129'!$P$26="","-",'Oceny II sem_str 129'!$P$26)</f>
        <v>0</v>
      </c>
      <c r="T406" s="76">
        <f t="shared" si="23"/>
        <v>0</v>
      </c>
      <c r="Z406" s="72"/>
    </row>
    <row r="407" spans="3:26" ht="14.25">
      <c r="C407" s="76">
        <f>IF('Oceny II sem_str 129'!$Q$2&lt;&gt;"",'Oceny II sem_str 129'!$Q$2,"")</f>
        <v>0</v>
      </c>
      <c r="F407" s="78">
        <f>IF('Oceny II sem_str 129'!$Q$25="","-",'Oceny II sem_str 129'!$Q$25)</f>
        <v>0</v>
      </c>
      <c r="G407" s="76">
        <f t="shared" si="22"/>
        <v>0</v>
      </c>
      <c r="M407" s="72"/>
      <c r="N407" s="71"/>
      <c r="P407" s="76">
        <f>IF('Oceny II sem_str 129'!$Q$2&lt;&gt;"",'Oceny II sem_str 129'!$Q$2,"")</f>
        <v>0</v>
      </c>
      <c r="S407" s="78">
        <f>IF('Oceny II sem_str 129'!$Q$26="","-",'Oceny II sem_str 129'!$Q$26)</f>
        <v>0</v>
      </c>
      <c r="T407" s="76">
        <f t="shared" si="23"/>
        <v>0</v>
      </c>
      <c r="Z407" s="72"/>
    </row>
    <row r="408" spans="3:26" ht="14.25">
      <c r="C408" s="76">
        <f>IF('Oceny II sem_str 129'!$R$2&lt;&gt;"",'Oceny II sem_str 129'!$R$2,"")</f>
        <v>0</v>
      </c>
      <c r="F408" s="78">
        <f>IF('Oceny II sem_str 129'!$R$25="","-",'Oceny II sem_str 129'!$R$25)</f>
        <v>0</v>
      </c>
      <c r="G408" s="76">
        <f t="shared" si="22"/>
        <v>0</v>
      </c>
      <c r="M408" s="72"/>
      <c r="N408" s="71"/>
      <c r="P408" s="76">
        <f>IF('Oceny II sem_str 129'!$R$2&lt;&gt;"",'Oceny II sem_str 129'!$R$2,"")</f>
        <v>0</v>
      </c>
      <c r="S408" s="78">
        <f>IF('Oceny II sem_str 129'!$R$26="","-",'Oceny II sem_str 129'!$R$26)</f>
        <v>0</v>
      </c>
      <c r="T408" s="76">
        <f t="shared" si="23"/>
        <v>0</v>
      </c>
      <c r="Z408" s="72"/>
    </row>
    <row r="409" spans="3:26" ht="14.25">
      <c r="C409" s="76">
        <f>IF('Oceny II sem_str 129'!$S$2&lt;&gt;"",'Oceny II sem_str 129'!$S$2,"")</f>
        <v>0</v>
      </c>
      <c r="F409" s="78">
        <f>IF('Oceny II sem_str 129'!$S$25="","-",'Oceny II sem_str 129'!$S$25)</f>
        <v>0</v>
      </c>
      <c r="G409" s="76">
        <f t="shared" si="22"/>
        <v>0</v>
      </c>
      <c r="M409" s="72"/>
      <c r="N409" s="71"/>
      <c r="P409" s="76">
        <f>IF('Oceny II sem_str 129'!$S$2&lt;&gt;"",'Oceny II sem_str 129'!$S$2,"")</f>
        <v>0</v>
      </c>
      <c r="S409" s="78">
        <f>IF('Oceny II sem_str 129'!$S$26="","-",'Oceny II sem_str 129'!$S$26)</f>
        <v>0</v>
      </c>
      <c r="T409" s="76">
        <f t="shared" si="23"/>
        <v>0</v>
      </c>
      <c r="Z409" s="72"/>
    </row>
    <row r="410" spans="5:26" ht="18.75">
      <c r="E410" s="70" t="s">
        <v>76</v>
      </c>
      <c r="H410" s="79">
        <f>'Oceny II sem_str 129'!$AC$25</f>
        <v>0</v>
      </c>
      <c r="I410" s="79"/>
      <c r="M410" s="72"/>
      <c r="N410" s="71"/>
      <c r="R410" s="70" t="s">
        <v>76</v>
      </c>
      <c r="U410" s="79">
        <f>'Oceny II sem_str 129'!$AC$26</f>
        <v>0</v>
      </c>
      <c r="V410" s="79"/>
      <c r="Z410" s="72"/>
    </row>
    <row r="411" spans="13:26" ht="14.25">
      <c r="M411" s="72"/>
      <c r="N411" s="71"/>
      <c r="Z411" s="72"/>
    </row>
    <row r="412" spans="2:26" ht="18.75">
      <c r="B412" s="70" t="s">
        <v>77</v>
      </c>
      <c r="I412" s="75">
        <f>'Oceny II sem_str 129'!$Z$25+'Oceny II sem_str 129'!$AA$25</f>
        <v>0</v>
      </c>
      <c r="K412" s="70" t="s">
        <v>78</v>
      </c>
      <c r="M412" s="72"/>
      <c r="N412" s="71"/>
      <c r="O412" s="70" t="s">
        <v>79</v>
      </c>
      <c r="V412" s="75">
        <f>'Oceny II sem_str 129'!$Z$26+'Oceny II sem_str 129'!$AA$26</f>
        <v>0</v>
      </c>
      <c r="X412" s="70" t="s">
        <v>78</v>
      </c>
      <c r="Z412" s="72"/>
    </row>
    <row r="413" spans="2:26" ht="14.25">
      <c r="B413" s="76" t="s">
        <v>80</v>
      </c>
      <c r="M413" s="72"/>
      <c r="N413" s="71"/>
      <c r="O413" s="76" t="s">
        <v>80</v>
      </c>
      <c r="Z413" s="72"/>
    </row>
    <row r="414" spans="2:26" ht="18.75">
      <c r="B414" s="70" t="s">
        <v>81</v>
      </c>
      <c r="D414" s="75">
        <f>'Oceny II sem_str 129'!$Z$25</f>
        <v>0</v>
      </c>
      <c r="E414" s="70" t="s">
        <v>82</v>
      </c>
      <c r="H414" s="75">
        <f>'Oceny II sem_str 129'!$AA$25</f>
        <v>0</v>
      </c>
      <c r="I414" s="70" t="s">
        <v>83</v>
      </c>
      <c r="K414" s="75">
        <f>'Oceny II sem_str 129'!$AB$25</f>
        <v>0</v>
      </c>
      <c r="M414" s="72"/>
      <c r="N414" s="71"/>
      <c r="O414" s="70" t="s">
        <v>81</v>
      </c>
      <c r="Q414" s="75">
        <f>'Oceny II sem_str 129'!$Z$26</f>
        <v>0</v>
      </c>
      <c r="R414" s="70" t="s">
        <v>82</v>
      </c>
      <c r="U414" s="75">
        <f>'Oceny II sem_str 129'!$AA$26</f>
        <v>0</v>
      </c>
      <c r="V414" s="70" t="s">
        <v>83</v>
      </c>
      <c r="X414" s="75">
        <f>'Oceny II sem_str 129'!$AB$26</f>
        <v>0</v>
      </c>
      <c r="Z414" s="72"/>
    </row>
    <row r="415" spans="6:26" ht="18.75">
      <c r="F415" s="75"/>
      <c r="M415" s="72"/>
      <c r="N415" s="71"/>
      <c r="S415" s="75"/>
      <c r="Z415" s="72"/>
    </row>
    <row r="416" spans="2:26" ht="18.75">
      <c r="B416" s="70" t="s">
        <v>37</v>
      </c>
      <c r="E416" s="87">
        <f>'Oceny II sem_str 129'!$AD$25</f>
        <v>0</v>
      </c>
      <c r="F416" s="75"/>
      <c r="M416" s="72"/>
      <c r="N416" s="71"/>
      <c r="O416" s="70" t="s">
        <v>37</v>
      </c>
      <c r="R416" s="87">
        <f>'Oceny II sem_str 129'!$AD$26</f>
        <v>0</v>
      </c>
      <c r="S416" s="75"/>
      <c r="Z416" s="72"/>
    </row>
    <row r="417" spans="13:26" ht="14.25">
      <c r="M417" s="72"/>
      <c r="N417" s="71"/>
      <c r="Z417" s="72"/>
    </row>
    <row r="418" spans="2:26" ht="14.25">
      <c r="B418" s="70" t="s">
        <v>84</v>
      </c>
      <c r="I418" s="70" t="s">
        <v>85</v>
      </c>
      <c r="M418" s="72"/>
      <c r="N418" s="71"/>
      <c r="O418" s="70" t="s">
        <v>84</v>
      </c>
      <c r="V418" s="70" t="s">
        <v>85</v>
      </c>
      <c r="Z418" s="72"/>
    </row>
    <row r="419" spans="2:26" ht="16.5">
      <c r="B419" s="80">
        <f>Instrukcja!$I$1</f>
        <v>0</v>
      </c>
      <c r="I419" s="80">
        <f>Instrukcja!$D$1</f>
        <v>0</v>
      </c>
      <c r="M419" s="72"/>
      <c r="N419" s="71"/>
      <c r="O419" s="80">
        <f>Instrukcja!$I$1</f>
        <v>0</v>
      </c>
      <c r="V419" s="80">
        <f>Instrukcja!$D$1</f>
        <v>0</v>
      </c>
      <c r="Z419" s="72"/>
    </row>
    <row r="420" spans="2:26" ht="13.5" customHeight="1"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3"/>
      <c r="N420" s="81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3"/>
    </row>
    <row r="421" spans="13:26" ht="14.25">
      <c r="M421" s="72"/>
      <c r="N421" s="71"/>
      <c r="Z421" s="72"/>
    </row>
    <row r="422" spans="1:26" ht="16.5">
      <c r="A422" s="74">
        <f>Instrukcja!$D$12</f>
        <v>0</v>
      </c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>
        <f>Instrukcja!$D$12</f>
        <v>0</v>
      </c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6.5">
      <c r="A423" s="74">
        <f>Instrukcja!$D$13</f>
        <v>0</v>
      </c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>
        <f>Instrukcja!$D$13</f>
        <v>0</v>
      </c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6.5">
      <c r="A424" s="74">
        <f>Instrukcja!$D$14</f>
        <v>0</v>
      </c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>
        <f>Instrukcja!$D$14</f>
        <v>0</v>
      </c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3:26" ht="14.25">
      <c r="M425" s="72"/>
      <c r="N425" s="71"/>
      <c r="Z425" s="72"/>
    </row>
    <row r="426" spans="2:26" ht="18.75">
      <c r="B426" s="70" t="s">
        <v>72</v>
      </c>
      <c r="C426" s="75">
        <f>'Dane uczniów_str  6'!$B$27</f>
        <v>0</v>
      </c>
      <c r="G426" s="75">
        <f>'Dane uczniów_str  6'!$C$27</f>
        <v>0</v>
      </c>
      <c r="M426" s="72"/>
      <c r="N426" s="71"/>
      <c r="O426" s="70" t="s">
        <v>72</v>
      </c>
      <c r="P426" s="75">
        <f>'Dane uczniów_str  6'!$B$28</f>
        <v>0</v>
      </c>
      <c r="T426" s="75">
        <f>'Dane uczniów_str  6'!$C$28</f>
        <v>0</v>
      </c>
      <c r="Z426" s="72"/>
    </row>
    <row r="427" spans="3:26" ht="18.75">
      <c r="C427" s="75"/>
      <c r="G427" s="75"/>
      <c r="M427" s="72"/>
      <c r="N427" s="71"/>
      <c r="P427" s="75"/>
      <c r="T427" s="75"/>
      <c r="Z427" s="72"/>
    </row>
    <row r="428" spans="2:26" ht="18.75">
      <c r="B428" s="70" t="s">
        <v>73</v>
      </c>
      <c r="E428" s="75">
        <f>Instrukcja!$G$1</f>
        <v>0</v>
      </c>
      <c r="G428" s="70" t="s">
        <v>74</v>
      </c>
      <c r="K428" s="75">
        <f>'Dane uczniów_str  6'!$A$27</f>
        <v>25</v>
      </c>
      <c r="M428" s="72"/>
      <c r="N428" s="71"/>
      <c r="O428" s="70" t="s">
        <v>73</v>
      </c>
      <c r="R428" s="75">
        <f>Instrukcja!$G$1</f>
        <v>0</v>
      </c>
      <c r="T428" s="70" t="s">
        <v>74</v>
      </c>
      <c r="X428" s="75">
        <f>'Dane uczniów_str  6'!$A$28</f>
        <v>26</v>
      </c>
      <c r="Z428" s="72"/>
    </row>
    <row r="429" spans="3:26" ht="14.25">
      <c r="C429" s="76" t="s">
        <v>75</v>
      </c>
      <c r="F429" s="76">
        <f>IF('Oceny II sem_str 129'!$D$27="","-",'Oceny II sem_str 129'!$D$27)</f>
        <v>0</v>
      </c>
      <c r="M429" s="72"/>
      <c r="N429" s="71"/>
      <c r="P429" s="76" t="s">
        <v>75</v>
      </c>
      <c r="S429" s="76">
        <f>IF('Oceny II sem_str 129'!$D$28="","-",'Oceny II sem_str 129'!$D$28)</f>
        <v>0</v>
      </c>
      <c r="Z429" s="72"/>
    </row>
    <row r="430" spans="3:26" ht="14.25">
      <c r="C430" s="76">
        <f>'Oceny II sem_str 129'!$E$2</f>
        <v>0</v>
      </c>
      <c r="F430" s="78">
        <f>IF('Oceny II sem_str 129'!$E$27="","-",'Oceny II sem_str 129'!$E$27)</f>
        <v>0</v>
      </c>
      <c r="G430" s="76">
        <f aca="true" t="shared" si="24" ref="G430:G444">IF(F430=6,"celujący",IF(F430=5,"bardzo dobry",IF(F430=4,"dobry",IF(F430=3,"dostateczny",IF(F430=2,"dopuszczający",IF(F430=1,"niedostateczny","-"))))))</f>
        <v>0</v>
      </c>
      <c r="M430" s="72"/>
      <c r="N430" s="71"/>
      <c r="P430" s="76">
        <f>'Oceny II sem_str 129'!$E$2</f>
        <v>0</v>
      </c>
      <c r="S430" s="78">
        <f>IF('Oceny II sem_str 129'!$E$28="","-",'Oceny II sem_str 129'!$E$28)</f>
        <v>0</v>
      </c>
      <c r="T430" s="76">
        <f aca="true" t="shared" si="25" ref="T430:T444">IF(S430=6,"celujący",IF(S430=5,"bardzo dobry",IF(S430=4,"dobry",IF(S430=3,"dostateczny",IF(S430=2,"dopuszczający",IF(S430=1,"niedostateczny","-"))))))</f>
        <v>0</v>
      </c>
      <c r="Z430" s="72"/>
    </row>
    <row r="431" spans="3:26" ht="14.25">
      <c r="C431" s="76">
        <f>'Oceny II sem_str 129'!$F$2</f>
        <v>0</v>
      </c>
      <c r="F431" s="78">
        <f>IF('Oceny II sem_str 129'!$F$27="","-",'Oceny II sem_str 129'!$F$27)</f>
        <v>0</v>
      </c>
      <c r="G431" s="76">
        <f t="shared" si="24"/>
        <v>0</v>
      </c>
      <c r="M431" s="72"/>
      <c r="N431" s="71"/>
      <c r="P431" s="76">
        <f>'Oceny II sem_str 129'!$F$2</f>
        <v>0</v>
      </c>
      <c r="S431" s="78">
        <f>IF('Oceny II sem_str 129'!$F$28="","-",'Oceny II sem_str 129'!$F$28)</f>
        <v>0</v>
      </c>
      <c r="T431" s="76">
        <f t="shared" si="25"/>
        <v>0</v>
      </c>
      <c r="Z431" s="72"/>
    </row>
    <row r="432" spans="3:26" ht="14.25">
      <c r="C432" s="76">
        <f>'Oceny II sem_str 129'!$G$2</f>
        <v>0</v>
      </c>
      <c r="F432" s="78">
        <f>IF('Oceny II sem_str 129'!$G$27="","-",'Oceny II sem_str 129'!$G$27)</f>
        <v>0</v>
      </c>
      <c r="G432" s="76">
        <f t="shared" si="24"/>
        <v>0</v>
      </c>
      <c r="M432" s="72"/>
      <c r="N432" s="71"/>
      <c r="P432" s="76">
        <f>'Oceny II sem_str 129'!$G$2</f>
        <v>0</v>
      </c>
      <c r="S432" s="78">
        <f>IF('Oceny II sem_str 129'!$G$28="","-",'Oceny II sem_str 129'!$G$28)</f>
        <v>0</v>
      </c>
      <c r="T432" s="76">
        <f t="shared" si="25"/>
        <v>0</v>
      </c>
      <c r="Z432" s="72"/>
    </row>
    <row r="433" spans="3:26" ht="14.25">
      <c r="C433" s="76">
        <f>'Oceny II sem_str 129'!$H$2</f>
        <v>0</v>
      </c>
      <c r="F433" s="78">
        <f>IF('Oceny II sem_str 129'!$H$27="","-",'Oceny II sem_str 129'!$H$27)</f>
        <v>0</v>
      </c>
      <c r="G433" s="76">
        <f t="shared" si="24"/>
        <v>0</v>
      </c>
      <c r="M433" s="72"/>
      <c r="N433" s="71"/>
      <c r="P433" s="76">
        <f>'Oceny II sem_str 129'!$H$2</f>
        <v>0</v>
      </c>
      <c r="S433" s="78">
        <f>IF('Oceny II sem_str 129'!$H$28="","-",'Oceny II sem_str 129'!$H$28)</f>
        <v>0</v>
      </c>
      <c r="T433" s="76">
        <f t="shared" si="25"/>
        <v>0</v>
      </c>
      <c r="Z433" s="72"/>
    </row>
    <row r="434" spans="3:26" ht="14.25">
      <c r="C434" s="76">
        <f>'Oceny II sem_str 129'!$I$2</f>
        <v>0</v>
      </c>
      <c r="F434" s="78">
        <f>IF('Oceny II sem_str 129'!$I$27="","-",'Oceny II sem_str 129'!$I$27)</f>
        <v>0</v>
      </c>
      <c r="G434" s="76">
        <f t="shared" si="24"/>
        <v>0</v>
      </c>
      <c r="M434" s="72"/>
      <c r="N434" s="71"/>
      <c r="P434" s="76">
        <f>'Oceny II sem_str 129'!$I$2</f>
        <v>0</v>
      </c>
      <c r="S434" s="78">
        <f>IF('Oceny II sem_str 129'!$I$28="","-",'Oceny II sem_str 129'!$I$28)</f>
        <v>0</v>
      </c>
      <c r="T434" s="76">
        <f t="shared" si="25"/>
        <v>0</v>
      </c>
      <c r="Z434" s="72"/>
    </row>
    <row r="435" spans="3:26" ht="14.25">
      <c r="C435" s="76">
        <f>'Oceny II sem_str 129'!$J$2</f>
        <v>0</v>
      </c>
      <c r="F435" s="78">
        <f>IF('Oceny II sem_str 129'!$J$27="","-",'Oceny II sem_str 129'!$J$27)</f>
        <v>0</v>
      </c>
      <c r="G435" s="76">
        <f t="shared" si="24"/>
        <v>0</v>
      </c>
      <c r="M435" s="72"/>
      <c r="N435" s="71"/>
      <c r="P435" s="76">
        <f>'Oceny II sem_str 129'!$J$2</f>
        <v>0</v>
      </c>
      <c r="S435" s="78">
        <f>IF('Oceny II sem_str 129'!$J$28="","-",'Oceny II sem_str 129'!$J$28)</f>
        <v>0</v>
      </c>
      <c r="T435" s="76">
        <f t="shared" si="25"/>
        <v>0</v>
      </c>
      <c r="Z435" s="72"/>
    </row>
    <row r="436" spans="3:26" ht="14.25">
      <c r="C436" s="76">
        <f>'Oceny II sem_str 129'!$K$2</f>
        <v>0</v>
      </c>
      <c r="F436" s="78">
        <f>IF('Oceny II sem_str 129'!$K$27="","-",'Oceny II sem_str 129'!$K$27)</f>
        <v>0</v>
      </c>
      <c r="G436" s="76">
        <f t="shared" si="24"/>
        <v>0</v>
      </c>
      <c r="M436" s="72"/>
      <c r="N436" s="71"/>
      <c r="P436" s="76">
        <f>'Oceny II sem_str 129'!$K$2</f>
        <v>0</v>
      </c>
      <c r="S436" s="78">
        <f>IF('Oceny II sem_str 129'!$K$28="","-",'Oceny II sem_str 129'!$K$28)</f>
        <v>0</v>
      </c>
      <c r="T436" s="76">
        <f t="shared" si="25"/>
        <v>0</v>
      </c>
      <c r="Z436" s="72"/>
    </row>
    <row r="437" spans="3:26" ht="14.25">
      <c r="C437" s="76">
        <f>'Oceny II sem_str 129'!$L$2</f>
        <v>0</v>
      </c>
      <c r="F437" s="78">
        <f>IF('Oceny II sem_str 129'!$L$27="","-",'Oceny II sem_str 129'!$L$27)</f>
        <v>0</v>
      </c>
      <c r="G437" s="76">
        <f t="shared" si="24"/>
        <v>0</v>
      </c>
      <c r="M437" s="72"/>
      <c r="N437" s="71"/>
      <c r="P437" s="76">
        <f>'Oceny II sem_str 129'!$L$2</f>
        <v>0</v>
      </c>
      <c r="S437" s="78">
        <f>IF('Oceny II sem_str 129'!$L$28="","-",'Oceny II sem_str 129'!$L$28)</f>
        <v>0</v>
      </c>
      <c r="T437" s="76">
        <f t="shared" si="25"/>
        <v>0</v>
      </c>
      <c r="Z437" s="72"/>
    </row>
    <row r="438" spans="3:26" ht="14.25">
      <c r="C438" s="76">
        <f>'Oceny II sem_str 129'!$M$2</f>
        <v>0</v>
      </c>
      <c r="F438" s="78">
        <f>IF('Oceny II sem_str 129'!$M$27="","-",'Oceny II sem_str 129'!$M$27)</f>
        <v>0</v>
      </c>
      <c r="G438" s="76">
        <f t="shared" si="24"/>
        <v>0</v>
      </c>
      <c r="M438" s="72"/>
      <c r="N438" s="71"/>
      <c r="P438" s="76">
        <f>'Oceny II sem_str 129'!$M$2</f>
        <v>0</v>
      </c>
      <c r="S438" s="78">
        <f>IF('Oceny II sem_str 129'!$M$28="","-",'Oceny II sem_str 129'!$M$28)</f>
        <v>0</v>
      </c>
      <c r="T438" s="76">
        <f t="shared" si="25"/>
        <v>0</v>
      </c>
      <c r="Z438" s="72"/>
    </row>
    <row r="439" spans="3:26" ht="14.25">
      <c r="C439" s="76">
        <f>'Oceny II sem_str 129'!$N$2</f>
        <v>0</v>
      </c>
      <c r="F439" s="78">
        <f>IF('Oceny II sem_str 129'!$N$27="","-",'Oceny II sem_str 129'!$N$27)</f>
        <v>0</v>
      </c>
      <c r="G439" s="76">
        <f t="shared" si="24"/>
        <v>0</v>
      </c>
      <c r="M439" s="72"/>
      <c r="N439" s="71"/>
      <c r="P439" s="76">
        <f>'Oceny II sem_str 129'!$N$2</f>
        <v>0</v>
      </c>
      <c r="S439" s="78">
        <f>IF('Oceny II sem_str 129'!$N$28="","-",'Oceny II sem_str 129'!$N$28)</f>
        <v>0</v>
      </c>
      <c r="T439" s="76">
        <f t="shared" si="25"/>
        <v>0</v>
      </c>
      <c r="Z439" s="72"/>
    </row>
    <row r="440" spans="3:26" ht="14.25">
      <c r="C440" s="76">
        <f>'Oceny II sem_str 129'!$O$2</f>
        <v>0</v>
      </c>
      <c r="F440" s="77">
        <f>IF('Oceny II sem_str 129'!$O$27="","-",'Oceny II sem_str 129'!$O$27)</f>
        <v>0</v>
      </c>
      <c r="G440" s="76">
        <f t="shared" si="24"/>
        <v>0</v>
      </c>
      <c r="M440" s="72"/>
      <c r="N440" s="71"/>
      <c r="P440" s="76">
        <f>'Oceny II sem_str 129'!$O$2</f>
        <v>0</v>
      </c>
      <c r="S440" s="77">
        <f>IF('Oceny II sem_str 129'!$O$28="","-",'Oceny II sem_str 129'!$O$28)</f>
        <v>0</v>
      </c>
      <c r="T440" s="76">
        <f t="shared" si="25"/>
        <v>0</v>
      </c>
      <c r="Z440" s="72"/>
    </row>
    <row r="441" spans="3:26" ht="14.25">
      <c r="C441" s="76">
        <f>IF('Oceny II sem_str 129'!$P$2&lt;&gt;"",'Oceny II sem_str 129'!$P$2,"")</f>
        <v>0</v>
      </c>
      <c r="F441" s="77">
        <f>IF('Oceny II sem_str 129'!$P$27="","-",'Oceny II sem_str 129'!$P$27)</f>
        <v>0</v>
      </c>
      <c r="G441" s="76">
        <f t="shared" si="24"/>
        <v>0</v>
      </c>
      <c r="M441" s="72"/>
      <c r="N441" s="71"/>
      <c r="P441" s="76">
        <f>IF('Oceny II sem_str 129'!$P$2&lt;&gt;"",'Oceny II sem_str 129'!$P$2,"")</f>
        <v>0</v>
      </c>
      <c r="S441" s="77">
        <f>IF('Oceny II sem_str 129'!$P$28="","-",'Oceny II sem_str 129'!$P$28)</f>
        <v>0</v>
      </c>
      <c r="T441" s="76">
        <f t="shared" si="25"/>
        <v>0</v>
      </c>
      <c r="Z441" s="72"/>
    </row>
    <row r="442" spans="3:26" ht="14.25">
      <c r="C442" s="76">
        <f>IF('Oceny II sem_str 129'!$Q$2&lt;&gt;"",'Oceny II sem_str 129'!$Q$2,"")</f>
        <v>0</v>
      </c>
      <c r="F442" s="77">
        <f>IF('Oceny II sem_str 129'!$Q$27="","-",'Oceny II sem_str 129'!$Q$27)</f>
        <v>0</v>
      </c>
      <c r="G442" s="76">
        <f t="shared" si="24"/>
        <v>0</v>
      </c>
      <c r="M442" s="72"/>
      <c r="N442" s="71"/>
      <c r="P442" s="76">
        <f>IF('Oceny II sem_str 129'!$Q$2&lt;&gt;"",'Oceny II sem_str 129'!$Q$2,"")</f>
        <v>0</v>
      </c>
      <c r="S442" s="77">
        <f>IF('Oceny II sem_str 129'!$Q$28="","-",'Oceny II sem_str 129'!$Q$28)</f>
        <v>0</v>
      </c>
      <c r="T442" s="76">
        <f t="shared" si="25"/>
        <v>0</v>
      </c>
      <c r="Z442" s="72"/>
    </row>
    <row r="443" spans="3:26" ht="14.25">
      <c r="C443" s="76">
        <f>IF('Oceny II sem_str 129'!$R$2&lt;&gt;"",'Oceny II sem_str 129'!$R$2,"")</f>
        <v>0</v>
      </c>
      <c r="F443" s="77">
        <f>IF('Oceny II sem_str 129'!$R$27="","-",'Oceny II sem_str 129'!$R$27)</f>
        <v>0</v>
      </c>
      <c r="G443" s="76">
        <f t="shared" si="24"/>
        <v>0</v>
      </c>
      <c r="M443" s="72"/>
      <c r="N443" s="71"/>
      <c r="P443" s="76">
        <f>IF('Oceny II sem_str 129'!$R$2&lt;&gt;"",'Oceny II sem_str 129'!$R$2,"")</f>
        <v>0</v>
      </c>
      <c r="S443" s="77">
        <f>IF('Oceny II sem_str 129'!$R$28="","-",'Oceny II sem_str 129'!$R$28)</f>
        <v>0</v>
      </c>
      <c r="T443" s="76">
        <f t="shared" si="25"/>
        <v>0</v>
      </c>
      <c r="Z443" s="72"/>
    </row>
    <row r="444" spans="3:26" ht="14.25">
      <c r="C444" s="76">
        <f>IF('Oceny II sem_str 129'!$S$2&lt;&gt;"",'Oceny II sem_str 129'!$S$2,"")</f>
        <v>0</v>
      </c>
      <c r="F444" s="77">
        <f>IF('Oceny II sem_str 129'!$S$27="","-",'Oceny II sem_str 129'!$S$27)</f>
        <v>0</v>
      </c>
      <c r="G444" s="76">
        <f t="shared" si="24"/>
        <v>0</v>
      </c>
      <c r="M444" s="72"/>
      <c r="N444" s="71"/>
      <c r="P444" s="76">
        <f>IF('Oceny II sem_str 129'!$S$2&lt;&gt;"",'Oceny II sem_str 129'!$S$2,"")</f>
        <v>0</v>
      </c>
      <c r="S444" s="77">
        <f>IF('Oceny II sem_str 129'!$S$28="","-",'Oceny II sem_str 129'!$S$28)</f>
        <v>0</v>
      </c>
      <c r="T444" s="76">
        <f t="shared" si="25"/>
        <v>0</v>
      </c>
      <c r="Z444" s="72"/>
    </row>
    <row r="445" spans="5:26" ht="18.75">
      <c r="E445" s="70" t="s">
        <v>76</v>
      </c>
      <c r="H445" s="88">
        <f>'Oceny II sem_str 129'!$AC$27</f>
        <v>0</v>
      </c>
      <c r="I445" s="88"/>
      <c r="M445" s="72"/>
      <c r="N445" s="71"/>
      <c r="R445" s="70" t="s">
        <v>76</v>
      </c>
      <c r="U445" s="88">
        <f>'Oceny II sem_str 129'!$AC$28</f>
        <v>0</v>
      </c>
      <c r="V445" s="88"/>
      <c r="Z445" s="72"/>
    </row>
    <row r="446" spans="13:26" ht="14.25">
      <c r="M446" s="72"/>
      <c r="N446" s="71"/>
      <c r="Z446" s="72"/>
    </row>
    <row r="447" spans="2:26" ht="18.75">
      <c r="B447" s="70" t="s">
        <v>77</v>
      </c>
      <c r="I447" s="75">
        <f>'Oceny II sem_str 129'!$Z$27+'Oceny II sem_str 129'!$AA$27</f>
        <v>0</v>
      </c>
      <c r="K447" s="70" t="s">
        <v>78</v>
      </c>
      <c r="M447" s="72"/>
      <c r="N447" s="71"/>
      <c r="O447" s="70" t="s">
        <v>79</v>
      </c>
      <c r="V447" s="75">
        <f>'Oceny II sem_str 129'!$Z$28+'Oceny II sem_str 129'!$AA$28</f>
        <v>0</v>
      </c>
      <c r="X447" s="70" t="s">
        <v>78</v>
      </c>
      <c r="Z447" s="72"/>
    </row>
    <row r="448" spans="2:26" ht="14.25">
      <c r="B448" s="76" t="s">
        <v>80</v>
      </c>
      <c r="M448" s="72"/>
      <c r="N448" s="71"/>
      <c r="O448" s="76" t="s">
        <v>80</v>
      </c>
      <c r="Z448" s="72"/>
    </row>
    <row r="449" spans="2:26" ht="18.75">
      <c r="B449" s="70" t="s">
        <v>81</v>
      </c>
      <c r="D449" s="75">
        <f>'Oceny II sem_str 129'!$Z$27</f>
        <v>0</v>
      </c>
      <c r="E449" s="70" t="s">
        <v>82</v>
      </c>
      <c r="H449" s="75">
        <f>'Oceny II sem_str 129'!$AA$27</f>
        <v>0</v>
      </c>
      <c r="I449" s="70" t="s">
        <v>83</v>
      </c>
      <c r="K449" s="75">
        <f>'Oceny II sem_str 129'!$AB$27</f>
        <v>0</v>
      </c>
      <c r="M449" s="72"/>
      <c r="N449" s="71"/>
      <c r="O449" s="70" t="s">
        <v>81</v>
      </c>
      <c r="Q449" s="75">
        <f>'Oceny II sem_str 129'!$Z$28</f>
        <v>0</v>
      </c>
      <c r="R449" s="70" t="s">
        <v>82</v>
      </c>
      <c r="U449" s="75">
        <f>'Oceny II sem_str 129'!$AA$28</f>
        <v>0</v>
      </c>
      <c r="V449" s="70" t="s">
        <v>83</v>
      </c>
      <c r="X449" s="75">
        <f>'Oceny II sem_str 129'!$AB$28</f>
        <v>0</v>
      </c>
      <c r="Z449" s="72"/>
    </row>
    <row r="450" spans="6:26" ht="18.75">
      <c r="F450" s="75"/>
      <c r="M450" s="72"/>
      <c r="N450" s="71"/>
      <c r="S450" s="75"/>
      <c r="Z450" s="72"/>
    </row>
    <row r="451" spans="2:26" ht="18.75">
      <c r="B451" s="70" t="s">
        <v>37</v>
      </c>
      <c r="E451" s="87">
        <f>'Oceny II sem_str 129'!$AD$27</f>
        <v>0</v>
      </c>
      <c r="F451" s="75"/>
      <c r="M451" s="72"/>
      <c r="N451" s="71"/>
      <c r="O451" s="70" t="s">
        <v>37</v>
      </c>
      <c r="R451" s="87">
        <f>'Oceny II sem_str 129'!$AD$28</f>
        <v>0</v>
      </c>
      <c r="S451" s="75"/>
      <c r="Z451" s="72"/>
    </row>
    <row r="452" spans="13:26" ht="14.25">
      <c r="M452" s="72"/>
      <c r="N452" s="71"/>
      <c r="Z452" s="72"/>
    </row>
    <row r="453" spans="2:26" ht="14.25">
      <c r="B453" s="70" t="s">
        <v>84</v>
      </c>
      <c r="I453" s="70" t="s">
        <v>85</v>
      </c>
      <c r="M453" s="72"/>
      <c r="N453" s="71"/>
      <c r="O453" s="70" t="s">
        <v>84</v>
      </c>
      <c r="V453" s="70" t="s">
        <v>85</v>
      </c>
      <c r="Z453" s="72"/>
    </row>
    <row r="454" spans="2:26" ht="16.5">
      <c r="B454" s="80">
        <f>Instrukcja!$I$1</f>
        <v>0</v>
      </c>
      <c r="I454" s="80">
        <f>Instrukcja!$D$1</f>
        <v>0</v>
      </c>
      <c r="M454" s="72"/>
      <c r="N454" s="71"/>
      <c r="O454" s="80">
        <f>Instrukcja!$I$1</f>
        <v>0</v>
      </c>
      <c r="V454" s="80">
        <f>Instrukcja!$D$1</f>
        <v>0</v>
      </c>
      <c r="Z454" s="72"/>
    </row>
    <row r="455" spans="2:26" ht="12" customHeight="1"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3"/>
      <c r="N455" s="81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3"/>
    </row>
    <row r="456" spans="13:26" ht="14.25">
      <c r="M456" s="72"/>
      <c r="N456" s="71"/>
      <c r="Z456" s="72"/>
    </row>
    <row r="457" spans="1:26" ht="16.5">
      <c r="A457" s="74">
        <f>Instrukcja!$D$12</f>
        <v>0</v>
      </c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>
        <f>Instrukcja!$D$12</f>
        <v>0</v>
      </c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6.5">
      <c r="A458" s="74">
        <f>Instrukcja!$D$13</f>
        <v>0</v>
      </c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>
        <f>Instrukcja!$D$13</f>
        <v>0</v>
      </c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6.5">
      <c r="A459" s="74">
        <f>Instrukcja!$D$14</f>
        <v>0</v>
      </c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>
        <f>Instrukcja!$D$14</f>
        <v>0</v>
      </c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3:26" ht="14.25">
      <c r="M460" s="72"/>
      <c r="N460" s="71"/>
      <c r="Z460" s="72"/>
    </row>
    <row r="461" spans="2:26" ht="18.75">
      <c r="B461" s="70" t="s">
        <v>72</v>
      </c>
      <c r="C461" s="75">
        <f>'Dane uczniów_str  6'!$B$29</f>
        <v>0</v>
      </c>
      <c r="G461" s="75">
        <f>'Dane uczniów_str  6'!$C$29</f>
        <v>0</v>
      </c>
      <c r="M461" s="72"/>
      <c r="N461" s="71"/>
      <c r="O461" s="70" t="s">
        <v>72</v>
      </c>
      <c r="P461" s="75">
        <f>'Dane uczniów_str  6'!$B$30</f>
        <v>0</v>
      </c>
      <c r="T461" s="75">
        <f>'Dane uczniów_str  6'!$C$30</f>
        <v>0</v>
      </c>
      <c r="Z461" s="72"/>
    </row>
    <row r="462" spans="3:26" ht="18.75">
      <c r="C462" s="75"/>
      <c r="G462" s="75"/>
      <c r="M462" s="72"/>
      <c r="N462" s="71"/>
      <c r="P462" s="75"/>
      <c r="T462" s="75"/>
      <c r="Z462" s="72"/>
    </row>
    <row r="463" spans="2:26" ht="18.75">
      <c r="B463" s="70" t="s">
        <v>73</v>
      </c>
      <c r="E463" s="75">
        <f>Instrukcja!$G$1</f>
        <v>0</v>
      </c>
      <c r="G463" s="70" t="s">
        <v>74</v>
      </c>
      <c r="K463" s="75">
        <f>'Dane uczniów_str  6'!$A$29</f>
        <v>27</v>
      </c>
      <c r="M463" s="72"/>
      <c r="N463" s="71"/>
      <c r="O463" s="70" t="s">
        <v>73</v>
      </c>
      <c r="R463" s="75">
        <f>Instrukcja!$G$1</f>
        <v>0</v>
      </c>
      <c r="T463" s="70" t="s">
        <v>74</v>
      </c>
      <c r="X463" s="75">
        <f>'Dane uczniów_str  6'!$A$30</f>
        <v>28</v>
      </c>
      <c r="Z463" s="72"/>
    </row>
    <row r="464" spans="3:26" ht="14.25">
      <c r="C464" s="76" t="s">
        <v>75</v>
      </c>
      <c r="F464" s="76">
        <f>IF('Oceny II sem_str 129'!$D$29="","-",'Oceny II sem_str 129'!$D$29)</f>
        <v>0</v>
      </c>
      <c r="M464" s="72"/>
      <c r="N464" s="71"/>
      <c r="P464" s="76" t="s">
        <v>75</v>
      </c>
      <c r="S464" s="76">
        <f>IF('Oceny II sem_str 129'!$D$30="","-",'Oceny II sem_str 129'!$D$30)</f>
        <v>0</v>
      </c>
      <c r="Z464" s="72"/>
    </row>
    <row r="465" spans="3:26" ht="14.25">
      <c r="C465" s="76">
        <f>'Oceny II sem_str 129'!$E$2</f>
        <v>0</v>
      </c>
      <c r="F465" s="78">
        <f>IF('Oceny II sem_str 129'!$E$29="","-",'Oceny II sem_str 129'!$E$29)</f>
        <v>0</v>
      </c>
      <c r="G465" s="76">
        <f aca="true" t="shared" si="26" ref="G465:G479">IF(F465=6,"celujący",IF(F465=5,"bardzo dobry",IF(F465=4,"dobry",IF(F465=3,"dostateczny",IF(F465=2,"dopuszczający",IF(F465=1,"niedostateczny","-"))))))</f>
        <v>0</v>
      </c>
      <c r="M465" s="72"/>
      <c r="N465" s="71"/>
      <c r="P465" s="76">
        <f>'Oceny II sem_str 129'!$E$2</f>
        <v>0</v>
      </c>
      <c r="S465" s="78">
        <f>IF('Oceny II sem_str 129'!$E$30="","-",'Oceny II sem_str 129'!$E$30)</f>
        <v>0</v>
      </c>
      <c r="T465" s="76">
        <f aca="true" t="shared" si="27" ref="T465:T479">IF(S465=6,"celujący",IF(S465=5,"bardzo dobry",IF(S465=4,"dobry",IF(S465=3,"dostateczny",IF(S465=2,"dopuszczający",IF(S465=1,"niedostateczny","-"))))))</f>
        <v>0</v>
      </c>
      <c r="Z465" s="72"/>
    </row>
    <row r="466" spans="3:26" ht="14.25">
      <c r="C466" s="76">
        <f>'Oceny II sem_str 129'!$F$2</f>
        <v>0</v>
      </c>
      <c r="F466" s="78">
        <f>IF('Oceny II sem_str 129'!$F$29="","-",'Oceny II sem_str 129'!$F$29)</f>
        <v>0</v>
      </c>
      <c r="G466" s="76">
        <f t="shared" si="26"/>
        <v>0</v>
      </c>
      <c r="M466" s="72"/>
      <c r="N466" s="71"/>
      <c r="P466" s="76">
        <f>'Oceny II sem_str 129'!$F$2</f>
        <v>0</v>
      </c>
      <c r="S466" s="78">
        <f>IF('Oceny II sem_str 129'!$F$30="","-",'Oceny II sem_str 129'!$F$30)</f>
        <v>0</v>
      </c>
      <c r="T466" s="76">
        <f t="shared" si="27"/>
        <v>0</v>
      </c>
      <c r="Z466" s="72"/>
    </row>
    <row r="467" spans="3:26" ht="14.25">
      <c r="C467" s="76">
        <f>'Oceny II sem_str 129'!$G$2</f>
        <v>0</v>
      </c>
      <c r="F467" s="78">
        <f>IF('Oceny II sem_str 129'!$G$29="","-",'Oceny II sem_str 129'!$G$29)</f>
        <v>0</v>
      </c>
      <c r="G467" s="76">
        <f t="shared" si="26"/>
        <v>0</v>
      </c>
      <c r="M467" s="72"/>
      <c r="N467" s="71"/>
      <c r="P467" s="76">
        <f>'Oceny II sem_str 129'!$G$2</f>
        <v>0</v>
      </c>
      <c r="S467" s="78">
        <f>IF('Oceny II sem_str 129'!$G$30="","-",'Oceny II sem_str 129'!$G$30)</f>
        <v>0</v>
      </c>
      <c r="T467" s="76">
        <f t="shared" si="27"/>
        <v>0</v>
      </c>
      <c r="Z467" s="72"/>
    </row>
    <row r="468" spans="3:26" ht="14.25">
      <c r="C468" s="76">
        <f>'Oceny II sem_str 129'!$H$2</f>
        <v>0</v>
      </c>
      <c r="F468" s="78">
        <f>IF('Oceny II sem_str 129'!$H$29="","-",'Oceny II sem_str 129'!$H$29)</f>
        <v>0</v>
      </c>
      <c r="G468" s="76">
        <f t="shared" si="26"/>
        <v>0</v>
      </c>
      <c r="M468" s="72"/>
      <c r="N468" s="71"/>
      <c r="P468" s="76">
        <f>'Oceny II sem_str 129'!$H$2</f>
        <v>0</v>
      </c>
      <c r="S468" s="78">
        <f>IF('Oceny II sem_str 129'!$H$30="","-",'Oceny II sem_str 129'!$H$30)</f>
        <v>0</v>
      </c>
      <c r="T468" s="76">
        <f t="shared" si="27"/>
        <v>0</v>
      </c>
      <c r="Z468" s="72"/>
    </row>
    <row r="469" spans="3:26" ht="14.25">
      <c r="C469" s="76">
        <f>'Oceny II sem_str 129'!$I$2</f>
        <v>0</v>
      </c>
      <c r="F469" s="78">
        <f>IF('Oceny II sem_str 129'!$I$29="","-",'Oceny II sem_str 129'!$I$29)</f>
        <v>0</v>
      </c>
      <c r="G469" s="76">
        <f t="shared" si="26"/>
        <v>0</v>
      </c>
      <c r="M469" s="72"/>
      <c r="N469" s="71"/>
      <c r="P469" s="76">
        <f>'Oceny II sem_str 129'!$I$2</f>
        <v>0</v>
      </c>
      <c r="S469" s="78">
        <f>IF('Oceny II sem_str 129'!$I$30="","-",'Oceny II sem_str 129'!$I$30)</f>
        <v>0</v>
      </c>
      <c r="T469" s="76">
        <f t="shared" si="27"/>
        <v>0</v>
      </c>
      <c r="Z469" s="72"/>
    </row>
    <row r="470" spans="3:26" ht="14.25">
      <c r="C470" s="76">
        <f>'Oceny II sem_str 129'!$J$2</f>
        <v>0</v>
      </c>
      <c r="F470" s="78">
        <f>IF('Oceny II sem_str 129'!$J$29="","-",'Oceny II sem_str 129'!$J$29)</f>
        <v>0</v>
      </c>
      <c r="G470" s="76">
        <f t="shared" si="26"/>
        <v>0</v>
      </c>
      <c r="M470" s="72"/>
      <c r="N470" s="71"/>
      <c r="P470" s="76">
        <f>'Oceny II sem_str 129'!$J$2</f>
        <v>0</v>
      </c>
      <c r="S470" s="78">
        <f>IF('Oceny II sem_str 129'!$J$30="","-",'Oceny II sem_str 129'!$J$30)</f>
        <v>0</v>
      </c>
      <c r="T470" s="76">
        <f t="shared" si="27"/>
        <v>0</v>
      </c>
      <c r="Z470" s="72"/>
    </row>
    <row r="471" spans="3:26" ht="14.25">
      <c r="C471" s="76">
        <f>'Oceny II sem_str 129'!$K$2</f>
        <v>0</v>
      </c>
      <c r="F471" s="78">
        <f>IF('Oceny II sem_str 129'!$K$29="","-",'Oceny II sem_str 129'!$K$29)</f>
        <v>0</v>
      </c>
      <c r="G471" s="76">
        <f t="shared" si="26"/>
        <v>0</v>
      </c>
      <c r="M471" s="72"/>
      <c r="N471" s="71"/>
      <c r="P471" s="76">
        <f>'Oceny II sem_str 129'!$K$2</f>
        <v>0</v>
      </c>
      <c r="S471" s="78">
        <f>IF('Oceny II sem_str 129'!$K$30="","-",'Oceny II sem_str 129'!$K$30)</f>
        <v>0</v>
      </c>
      <c r="T471" s="76">
        <f t="shared" si="27"/>
        <v>0</v>
      </c>
      <c r="Z471" s="72"/>
    </row>
    <row r="472" spans="3:26" ht="14.25">
      <c r="C472" s="76">
        <f>'Oceny II sem_str 129'!$L$2</f>
        <v>0</v>
      </c>
      <c r="F472" s="78">
        <f>IF('Oceny II sem_str 129'!$L$29="","-",'Oceny II sem_str 129'!$L$29)</f>
        <v>0</v>
      </c>
      <c r="G472" s="76">
        <f t="shared" si="26"/>
        <v>0</v>
      </c>
      <c r="M472" s="72"/>
      <c r="N472" s="71"/>
      <c r="P472" s="76">
        <f>'Oceny II sem_str 129'!$L$2</f>
        <v>0</v>
      </c>
      <c r="S472" s="78">
        <f>IF('Oceny II sem_str 129'!$L$30="","-",'Oceny II sem_str 129'!$L$30)</f>
        <v>0</v>
      </c>
      <c r="T472" s="76">
        <f t="shared" si="27"/>
        <v>0</v>
      </c>
      <c r="Z472" s="72"/>
    </row>
    <row r="473" spans="3:26" ht="14.25">
      <c r="C473" s="76">
        <f>'Oceny II sem_str 129'!$M$2</f>
        <v>0</v>
      </c>
      <c r="F473" s="78">
        <f>IF('Oceny II sem_str 129'!$M$29="","-",'Oceny II sem_str 129'!$M$29)</f>
        <v>0</v>
      </c>
      <c r="G473" s="76">
        <f t="shared" si="26"/>
        <v>0</v>
      </c>
      <c r="M473" s="72"/>
      <c r="N473" s="71"/>
      <c r="P473" s="76">
        <f>'Oceny II sem_str 129'!$M$2</f>
        <v>0</v>
      </c>
      <c r="S473" s="78">
        <f>IF('Oceny II sem_str 129'!$M$30="","-",'Oceny II sem_str 129'!$M$30)</f>
        <v>0</v>
      </c>
      <c r="T473" s="76">
        <f t="shared" si="27"/>
        <v>0</v>
      </c>
      <c r="Z473" s="72"/>
    </row>
    <row r="474" spans="3:26" ht="14.25">
      <c r="C474" s="76">
        <f>'Oceny II sem_str 129'!$N$2</f>
        <v>0</v>
      </c>
      <c r="F474" s="78">
        <f>IF('Oceny II sem_str 129'!$N$29="","-",'Oceny II sem_str 129'!$N$29)</f>
        <v>0</v>
      </c>
      <c r="G474" s="76">
        <f t="shared" si="26"/>
        <v>0</v>
      </c>
      <c r="M474" s="72"/>
      <c r="N474" s="71"/>
      <c r="P474" s="76">
        <f>'Oceny II sem_str 129'!$N$2</f>
        <v>0</v>
      </c>
      <c r="S474" s="78">
        <f>IF('Oceny II sem_str 129'!$N$30="","-",'Oceny II sem_str 129'!$N$30)</f>
        <v>0</v>
      </c>
      <c r="T474" s="76">
        <f t="shared" si="27"/>
        <v>0</v>
      </c>
      <c r="Z474" s="72"/>
    </row>
    <row r="475" spans="3:26" ht="14.25">
      <c r="C475" s="76">
        <f>'Oceny II sem_str 129'!$O$2</f>
        <v>0</v>
      </c>
      <c r="F475" s="77">
        <f>IF('Oceny II sem_str 129'!$O$29="","-",'Oceny II sem_str 129'!$O$29)</f>
        <v>0</v>
      </c>
      <c r="G475" s="76">
        <f t="shared" si="26"/>
        <v>0</v>
      </c>
      <c r="M475" s="72"/>
      <c r="N475" s="71"/>
      <c r="P475" s="76">
        <f>'Oceny II sem_str 129'!$O$2</f>
        <v>0</v>
      </c>
      <c r="S475" s="77">
        <f>IF('Oceny II sem_str 129'!$O$30="","-",'Oceny II sem_str 129'!$O$30)</f>
        <v>0</v>
      </c>
      <c r="T475" s="76">
        <f t="shared" si="27"/>
        <v>0</v>
      </c>
      <c r="Z475" s="72"/>
    </row>
    <row r="476" spans="3:26" ht="14.25">
      <c r="C476" s="76">
        <f>IF('Oceny II sem_str 129'!$P$2&lt;&gt;"",'Oceny II sem_str 129'!$P$2,"")</f>
        <v>0</v>
      </c>
      <c r="F476" s="77">
        <f>IF('Oceny II sem_str 129'!$P$29="","-",'Oceny II sem_str 129'!$P$29)</f>
        <v>0</v>
      </c>
      <c r="G476" s="76">
        <f t="shared" si="26"/>
        <v>0</v>
      </c>
      <c r="M476" s="72"/>
      <c r="N476" s="71"/>
      <c r="P476" s="76">
        <f>IF('Oceny II sem_str 129'!$P$2&lt;&gt;"",'Oceny II sem_str 129'!$P$2,"")</f>
        <v>0</v>
      </c>
      <c r="S476" s="77">
        <f>IF('Oceny II sem_str 129'!$P$30="","-",'Oceny II sem_str 129'!$P$30)</f>
        <v>0</v>
      </c>
      <c r="T476" s="76">
        <f t="shared" si="27"/>
        <v>0</v>
      </c>
      <c r="Z476" s="72"/>
    </row>
    <row r="477" spans="3:26" ht="14.25">
      <c r="C477" s="76">
        <f>IF('Oceny II sem_str 129'!$Q$2&lt;&gt;"",'Oceny II sem_str 129'!$Q$2,"")</f>
        <v>0</v>
      </c>
      <c r="F477" s="77">
        <f>IF('Oceny II sem_str 129'!$Q$29="","-",'Oceny II sem_str 129'!$Q$29)</f>
        <v>0</v>
      </c>
      <c r="G477" s="76">
        <f t="shared" si="26"/>
        <v>0</v>
      </c>
      <c r="M477" s="72"/>
      <c r="N477" s="71"/>
      <c r="P477" s="76">
        <f>IF('Oceny II sem_str 129'!$Q$2&lt;&gt;"",'Oceny II sem_str 129'!$Q$2,"")</f>
        <v>0</v>
      </c>
      <c r="S477" s="78">
        <f>IF('Oceny II sem_str 129'!$Q30="","-",'Oceny II sem_str 129'!$Q$30)</f>
        <v>0</v>
      </c>
      <c r="T477" s="76">
        <f t="shared" si="27"/>
        <v>0</v>
      </c>
      <c r="Z477" s="72"/>
    </row>
    <row r="478" spans="3:26" ht="14.25">
      <c r="C478" s="76">
        <f>IF('Oceny II sem_str 129'!$R$2&lt;&gt;"",'Oceny II sem_str 129'!$R$2,"")</f>
        <v>0</v>
      </c>
      <c r="F478" s="77">
        <f>IF('Oceny II sem_str 129'!$R$29="","-",'Oceny II sem_str 129'!$R$29)</f>
        <v>0</v>
      </c>
      <c r="G478" s="76">
        <f t="shared" si="26"/>
        <v>0</v>
      </c>
      <c r="M478" s="72"/>
      <c r="N478" s="71"/>
      <c r="P478" s="76">
        <f>IF('Oceny II sem_str 129'!$R$2&lt;&gt;"",'Oceny II sem_str 129'!$R$2,"")</f>
        <v>0</v>
      </c>
      <c r="S478" s="77">
        <f>IF('Oceny II sem_str 129'!$R$30="","-",'Oceny II sem_str 129'!$R$30)</f>
        <v>0</v>
      </c>
      <c r="T478" s="76">
        <f t="shared" si="27"/>
        <v>0</v>
      </c>
      <c r="Z478" s="72"/>
    </row>
    <row r="479" spans="3:26" ht="14.25">
      <c r="C479" s="76">
        <f>IF('Oceny II sem_str 129'!$S$2&lt;&gt;"",'Oceny II sem_str 129'!$S$2,"")</f>
        <v>0</v>
      </c>
      <c r="F479" s="77">
        <f>IF('Oceny II sem_str 129'!$S$29="","-",'Oceny II sem_str 129'!$S$29)</f>
        <v>0</v>
      </c>
      <c r="G479" s="76">
        <f t="shared" si="26"/>
        <v>0</v>
      </c>
      <c r="M479" s="72"/>
      <c r="N479" s="71"/>
      <c r="P479" s="76">
        <f>IF('Oceny II sem_str 129'!$S$2&lt;&gt;"",'Oceny II sem_str 129'!$S$2,"")</f>
        <v>0</v>
      </c>
      <c r="S479" s="77">
        <f>IF('Oceny II sem_str 129'!$S$30="","-",'Oceny II sem_str 129'!$S$30)</f>
        <v>0</v>
      </c>
      <c r="T479" s="76">
        <f t="shared" si="27"/>
        <v>0</v>
      </c>
      <c r="Z479" s="72"/>
    </row>
    <row r="480" spans="5:26" ht="18.75">
      <c r="E480" s="70" t="s">
        <v>76</v>
      </c>
      <c r="H480" s="88">
        <f>'Oceny II sem_str 129'!$AC$29</f>
        <v>0</v>
      </c>
      <c r="I480" s="88"/>
      <c r="M480" s="72"/>
      <c r="N480" s="71"/>
      <c r="R480" s="70" t="s">
        <v>76</v>
      </c>
      <c r="U480" s="88">
        <f>'Oceny II sem_str 129'!$AC$30</f>
        <v>0</v>
      </c>
      <c r="V480" s="88"/>
      <c r="Z480" s="72"/>
    </row>
    <row r="481" spans="13:26" ht="14.25">
      <c r="M481" s="72"/>
      <c r="N481" s="71"/>
      <c r="Z481" s="72"/>
    </row>
    <row r="482" spans="2:26" ht="18.75">
      <c r="B482" s="70" t="s">
        <v>77</v>
      </c>
      <c r="I482" s="75">
        <f>'Oceny II sem_str 129'!$Z$29+'Oceny II sem_str 129'!$AA$29</f>
        <v>0</v>
      </c>
      <c r="K482" s="70" t="s">
        <v>78</v>
      </c>
      <c r="M482" s="72"/>
      <c r="N482" s="71"/>
      <c r="O482" s="70" t="s">
        <v>79</v>
      </c>
      <c r="V482" s="75">
        <f>'Oceny II sem_str 129'!$Z$30+'Oceny II sem_str 129'!$AA$30</f>
        <v>0</v>
      </c>
      <c r="X482" s="70" t="s">
        <v>78</v>
      </c>
      <c r="Z482" s="72"/>
    </row>
    <row r="483" spans="2:26" ht="14.25">
      <c r="B483" s="76" t="s">
        <v>80</v>
      </c>
      <c r="M483" s="72"/>
      <c r="N483" s="71"/>
      <c r="O483" s="76" t="s">
        <v>80</v>
      </c>
      <c r="Z483" s="72"/>
    </row>
    <row r="484" spans="2:26" ht="18.75">
      <c r="B484" s="70" t="s">
        <v>81</v>
      </c>
      <c r="D484" s="75">
        <f>'Oceny II sem_str 129'!$Z$29</f>
        <v>0</v>
      </c>
      <c r="E484" s="70" t="s">
        <v>82</v>
      </c>
      <c r="H484" s="75">
        <f>'Oceny II sem_str 129'!$AA$29</f>
        <v>0</v>
      </c>
      <c r="I484" s="70" t="s">
        <v>83</v>
      </c>
      <c r="K484" s="75">
        <f>'Oceny II sem_str 129'!$AB$29</f>
        <v>0</v>
      </c>
      <c r="M484" s="72"/>
      <c r="N484" s="71"/>
      <c r="O484" s="70" t="s">
        <v>81</v>
      </c>
      <c r="Q484" s="75">
        <f>'Oceny II sem_str 129'!$Z$30</f>
        <v>0</v>
      </c>
      <c r="R484" s="70" t="s">
        <v>82</v>
      </c>
      <c r="U484" s="75">
        <f>'Oceny II sem_str 129'!$AA$30</f>
        <v>0</v>
      </c>
      <c r="V484" s="70" t="s">
        <v>83</v>
      </c>
      <c r="X484" s="75">
        <f>'Oceny II sem_str 129'!$AB$30</f>
        <v>0</v>
      </c>
      <c r="Z484" s="72"/>
    </row>
    <row r="485" spans="6:26" ht="18.75">
      <c r="F485" s="75"/>
      <c r="M485" s="72"/>
      <c r="N485" s="71"/>
      <c r="S485" s="75"/>
      <c r="Z485" s="72"/>
    </row>
    <row r="486" spans="2:26" ht="18.75">
      <c r="B486" s="70" t="s">
        <v>37</v>
      </c>
      <c r="E486" s="87">
        <f>'Oceny II sem_str 129'!$AD$29</f>
        <v>0</v>
      </c>
      <c r="F486" s="75"/>
      <c r="M486" s="72"/>
      <c r="N486" s="71"/>
      <c r="O486" s="70" t="s">
        <v>37</v>
      </c>
      <c r="R486" s="87">
        <f>'Oceny II sem_str 129'!$AD$30</f>
        <v>0</v>
      </c>
      <c r="S486" s="75"/>
      <c r="Z486" s="72"/>
    </row>
    <row r="487" spans="13:26" ht="14.25">
      <c r="M487" s="72"/>
      <c r="N487" s="71"/>
      <c r="Z487" s="72"/>
    </row>
    <row r="488" spans="2:26" ht="14.25">
      <c r="B488" s="70" t="s">
        <v>84</v>
      </c>
      <c r="I488" s="70" t="s">
        <v>85</v>
      </c>
      <c r="M488" s="72"/>
      <c r="N488" s="71"/>
      <c r="O488" s="70" t="s">
        <v>84</v>
      </c>
      <c r="V488" s="70" t="s">
        <v>85</v>
      </c>
      <c r="Z488" s="72"/>
    </row>
    <row r="489" spans="2:26" ht="16.5">
      <c r="B489" s="80">
        <f>Instrukcja!$I$1</f>
        <v>0</v>
      </c>
      <c r="I489" s="80">
        <f>Instrukcja!$D$1</f>
        <v>0</v>
      </c>
      <c r="M489" s="72"/>
      <c r="N489" s="71"/>
      <c r="O489" s="80">
        <f>Instrukcja!$I$1</f>
        <v>0</v>
      </c>
      <c r="V489" s="80">
        <f>Instrukcja!$D$1</f>
        <v>0</v>
      </c>
      <c r="Z489" s="72"/>
    </row>
    <row r="490" spans="2:26" ht="13.5" customHeight="1"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3"/>
      <c r="N490" s="81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3"/>
    </row>
    <row r="491" spans="13:26" ht="14.25">
      <c r="M491" s="72"/>
      <c r="N491" s="71"/>
      <c r="Z491" s="72"/>
    </row>
    <row r="492" spans="1:26" ht="16.5">
      <c r="A492" s="74">
        <f>Instrukcja!$D$12</f>
        <v>0</v>
      </c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>
        <f>Instrukcja!$D$12</f>
        <v>0</v>
      </c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6.5">
      <c r="A493" s="74">
        <f>Instrukcja!$D$13</f>
        <v>0</v>
      </c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>
        <f>Instrukcja!$D$13</f>
        <v>0</v>
      </c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6.5">
      <c r="A494" s="74">
        <f>Instrukcja!$D$14</f>
        <v>0</v>
      </c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>
        <f>Instrukcja!$D$14</f>
        <v>0</v>
      </c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3:26" ht="14.25">
      <c r="M495" s="72"/>
      <c r="N495" s="71"/>
      <c r="Z495" s="72"/>
    </row>
    <row r="496" spans="2:26" ht="18.75">
      <c r="B496" s="70" t="s">
        <v>72</v>
      </c>
      <c r="C496" s="75">
        <f>'Dane uczniów_str  6'!$B$31</f>
        <v>0</v>
      </c>
      <c r="G496" s="75">
        <f>'Dane uczniów_str  6'!$C$31</f>
        <v>0</v>
      </c>
      <c r="M496" s="72"/>
      <c r="N496" s="71"/>
      <c r="O496" s="70" t="s">
        <v>72</v>
      </c>
      <c r="P496" s="75">
        <f>'Dane uczniów_str  6'!$B$32</f>
        <v>0</v>
      </c>
      <c r="T496" s="75">
        <f>'Dane uczniów_str  6'!$C$32</f>
        <v>0</v>
      </c>
      <c r="Z496" s="72"/>
    </row>
    <row r="497" spans="3:26" ht="18.75">
      <c r="C497" s="75"/>
      <c r="G497" s="75"/>
      <c r="M497" s="72"/>
      <c r="N497" s="71"/>
      <c r="P497" s="75"/>
      <c r="T497" s="75"/>
      <c r="Z497" s="72"/>
    </row>
    <row r="498" spans="2:26" ht="18.75">
      <c r="B498" s="70" t="s">
        <v>73</v>
      </c>
      <c r="E498" s="75">
        <f>Instrukcja!$G$1</f>
        <v>0</v>
      </c>
      <c r="G498" s="70" t="s">
        <v>74</v>
      </c>
      <c r="K498" s="75">
        <f>'Dane uczniów_str  6'!$A$31</f>
        <v>29</v>
      </c>
      <c r="M498" s="72"/>
      <c r="N498" s="71"/>
      <c r="O498" s="70" t="s">
        <v>73</v>
      </c>
      <c r="R498" s="75">
        <f>Instrukcja!$G$1</f>
        <v>0</v>
      </c>
      <c r="T498" s="70" t="s">
        <v>74</v>
      </c>
      <c r="X498" s="75">
        <f>'Dane uczniów_str  6'!$A$32</f>
        <v>30</v>
      </c>
      <c r="Z498" s="72"/>
    </row>
    <row r="499" spans="3:26" ht="14.25">
      <c r="C499" s="76" t="s">
        <v>75</v>
      </c>
      <c r="F499" s="76">
        <f>IF('Oceny II sem_str 129'!$D$31="","-",'Oceny II sem_str 129'!$D$31)</f>
        <v>0</v>
      </c>
      <c r="M499" s="72"/>
      <c r="N499" s="71"/>
      <c r="P499" s="76" t="s">
        <v>75</v>
      </c>
      <c r="S499" s="76">
        <f>IF('Oceny II sem_str 129'!$D$44="","-",'Oceny II sem_str 129'!$D$44)</f>
        <v>0</v>
      </c>
      <c r="Z499" s="72"/>
    </row>
    <row r="500" spans="3:26" ht="14.25">
      <c r="C500" s="76">
        <f>'Oceny II sem_str 129'!$E$2</f>
        <v>0</v>
      </c>
      <c r="F500" s="78">
        <f>IF('Oceny II sem_str 129'!$E$31="","-",'Oceny II sem_str 129'!$E$31)</f>
        <v>0</v>
      </c>
      <c r="G500" s="76">
        <f aca="true" t="shared" si="28" ref="G500:G514">IF(F500=6,"celujący",IF(F500=5,"bardzo dobry",IF(F500=4,"dobry",IF(F500=3,"dostateczny",IF(F500=2,"dopuszczający",IF(F500=1,"niedostateczny","-"))))))</f>
        <v>0</v>
      </c>
      <c r="M500" s="72"/>
      <c r="N500" s="71"/>
      <c r="P500" s="76">
        <f>'Oceny II sem_str 129'!$E$2</f>
        <v>0</v>
      </c>
      <c r="S500" s="77">
        <f>IF('Oceny II sem_str 129'!$E$32="","-",'Oceny II sem_str 129'!$E$32)</f>
        <v>0</v>
      </c>
      <c r="T500" s="76">
        <f aca="true" t="shared" si="29" ref="T500:T514">IF(S500=6,"celujący",IF(S500=5,"bardzo dobry",IF(S500=4,"dobry",IF(S500=3,"dostateczny",IF(S500=2,"dopuszczający",IF(S500=1,"niedostateczny","-"))))))</f>
        <v>0</v>
      </c>
      <c r="Z500" s="72"/>
    </row>
    <row r="501" spans="3:26" ht="14.25">
      <c r="C501" s="76">
        <f>'Oceny II sem_str 129'!$F$2</f>
        <v>0</v>
      </c>
      <c r="F501" s="78">
        <f>IF('Oceny II sem_str 129'!$F$31="","-",'Oceny II sem_str 129'!$F$31)</f>
        <v>0</v>
      </c>
      <c r="G501" s="76">
        <f t="shared" si="28"/>
        <v>0</v>
      </c>
      <c r="M501" s="72"/>
      <c r="N501" s="71"/>
      <c r="P501" s="76">
        <f>'Oceny II sem_str 129'!$F$2</f>
        <v>0</v>
      </c>
      <c r="S501" s="77">
        <f>IF('Oceny II sem_str 129'!$F$32="","-",'Oceny II sem_str 129'!$F$32)</f>
        <v>0</v>
      </c>
      <c r="T501" s="76">
        <f t="shared" si="29"/>
        <v>0</v>
      </c>
      <c r="Z501" s="72"/>
    </row>
    <row r="502" spans="3:26" ht="14.25">
      <c r="C502" s="76">
        <f>'Oceny II sem_str 129'!$G$2</f>
        <v>0</v>
      </c>
      <c r="F502" s="78">
        <f>IF('Oceny II sem_str 129'!$G$31="","-",'Oceny II sem_str 129'!$G$31)</f>
        <v>0</v>
      </c>
      <c r="G502" s="76">
        <f t="shared" si="28"/>
        <v>0</v>
      </c>
      <c r="M502" s="72"/>
      <c r="N502" s="71"/>
      <c r="P502" s="76">
        <f>'Oceny II sem_str 129'!$G$2</f>
        <v>0</v>
      </c>
      <c r="S502" s="77">
        <f>IF('Oceny II sem_str 129'!$G$32="","-",'Oceny II sem_str 129'!$G$32)</f>
        <v>0</v>
      </c>
      <c r="T502" s="76">
        <f t="shared" si="29"/>
        <v>0</v>
      </c>
      <c r="Z502" s="72"/>
    </row>
    <row r="503" spans="3:26" ht="14.25">
      <c r="C503" s="76">
        <f>'Oceny II sem_str 129'!$H$2</f>
        <v>0</v>
      </c>
      <c r="F503" s="78">
        <f>IF('Oceny II sem_str 129'!$H$31="","-",'Oceny II sem_str 129'!$H$31)</f>
        <v>0</v>
      </c>
      <c r="G503" s="76">
        <f t="shared" si="28"/>
        <v>0</v>
      </c>
      <c r="M503" s="72"/>
      <c r="N503" s="71"/>
      <c r="P503" s="76">
        <f>'Oceny II sem_str 129'!$H$2</f>
        <v>0</v>
      </c>
      <c r="S503" s="77">
        <f>IF('Oceny II sem_str 129'!$H$32="","-",'Oceny II sem_str 129'!$H$32)</f>
        <v>0</v>
      </c>
      <c r="T503" s="76">
        <f t="shared" si="29"/>
        <v>0</v>
      </c>
      <c r="Z503" s="72"/>
    </row>
    <row r="504" spans="3:26" ht="14.25">
      <c r="C504" s="76">
        <f>'Oceny II sem_str 129'!$I$2</f>
        <v>0</v>
      </c>
      <c r="F504" s="78">
        <f>IF('Oceny II sem_str 129'!$I$31="","-",'Oceny II sem_str 129'!$I$31)</f>
        <v>0</v>
      </c>
      <c r="G504" s="76">
        <f t="shared" si="28"/>
        <v>0</v>
      </c>
      <c r="M504" s="72"/>
      <c r="N504" s="71"/>
      <c r="P504" s="76">
        <f>'Oceny II sem_str 129'!$I$2</f>
        <v>0</v>
      </c>
      <c r="S504" s="77">
        <f>IF('Oceny II sem_str 129'!$I$32="","-",'Oceny II sem_str 129'!$I$32)</f>
        <v>0</v>
      </c>
      <c r="T504" s="76">
        <f t="shared" si="29"/>
        <v>0</v>
      </c>
      <c r="Z504" s="72"/>
    </row>
    <row r="505" spans="3:26" ht="14.25">
      <c r="C505" s="76">
        <f>'Oceny II sem_str 129'!$J$2</f>
        <v>0</v>
      </c>
      <c r="F505" s="78">
        <f>IF('Oceny II sem_str 129'!$J$31="","-",'Oceny II sem_str 129'!$J$31)</f>
        <v>0</v>
      </c>
      <c r="G505" s="76">
        <f t="shared" si="28"/>
        <v>0</v>
      </c>
      <c r="M505" s="72"/>
      <c r="N505" s="71"/>
      <c r="P505" s="76">
        <f>'Oceny II sem_str 129'!$J$2</f>
        <v>0</v>
      </c>
      <c r="S505" s="77">
        <f>IF('Oceny II sem_str 129'!$J$32="","-",'Oceny II sem_str 129'!$J$32)</f>
        <v>0</v>
      </c>
      <c r="T505" s="76">
        <f t="shared" si="29"/>
        <v>0</v>
      </c>
      <c r="Z505" s="72"/>
    </row>
    <row r="506" spans="3:26" ht="14.25">
      <c r="C506" s="76">
        <f>'Oceny II sem_str 129'!$K$2</f>
        <v>0</v>
      </c>
      <c r="F506" s="78">
        <f>IF('Oceny II sem_str 129'!$K$31="","-",'Oceny II sem_str 129'!$K$31)</f>
        <v>0</v>
      </c>
      <c r="G506" s="76">
        <f t="shared" si="28"/>
        <v>0</v>
      </c>
      <c r="M506" s="72"/>
      <c r="N506" s="71"/>
      <c r="P506" s="76">
        <f>'Oceny II sem_str 129'!$K$2</f>
        <v>0</v>
      </c>
      <c r="S506" s="77">
        <f>IF('Oceny II sem_str 129'!$K$32="","-",'Oceny II sem_str 129'!$K$32)</f>
        <v>0</v>
      </c>
      <c r="T506" s="76">
        <f t="shared" si="29"/>
        <v>0</v>
      </c>
      <c r="Z506" s="72"/>
    </row>
    <row r="507" spans="3:26" ht="14.25">
      <c r="C507" s="76">
        <f>'Oceny II sem_str 129'!$L$2</f>
        <v>0</v>
      </c>
      <c r="F507" s="78">
        <f>IF('Oceny II sem_str 129'!$L$31="","-",'Oceny II sem_str 129'!$L$31)</f>
        <v>0</v>
      </c>
      <c r="G507" s="76">
        <f t="shared" si="28"/>
        <v>0</v>
      </c>
      <c r="M507" s="72"/>
      <c r="N507" s="71"/>
      <c r="P507" s="76">
        <f>'Oceny II sem_str 129'!$L$2</f>
        <v>0</v>
      </c>
      <c r="S507" s="77">
        <f>IF('Oceny II sem_str 129'!$L$32="","-",'Oceny II sem_str 129'!$L$32)</f>
        <v>0</v>
      </c>
      <c r="T507" s="76">
        <f t="shared" si="29"/>
        <v>0</v>
      </c>
      <c r="Z507" s="72"/>
    </row>
    <row r="508" spans="3:26" ht="14.25">
      <c r="C508" s="76">
        <f>'Oceny II sem_str 129'!$M$2</f>
        <v>0</v>
      </c>
      <c r="F508" s="78">
        <f>IF('Oceny II sem_str 129'!$M$31="","-",'Oceny II sem_str 129'!$M$31)</f>
        <v>0</v>
      </c>
      <c r="G508" s="76">
        <f t="shared" si="28"/>
        <v>0</v>
      </c>
      <c r="M508" s="72"/>
      <c r="N508" s="71"/>
      <c r="P508" s="76">
        <f>'Oceny II sem_str 129'!$M$2</f>
        <v>0</v>
      </c>
      <c r="S508" s="77">
        <f>IF('Oceny II sem_str 129'!$M$32="","-",'Oceny II sem_str 129'!$M$32)</f>
        <v>0</v>
      </c>
      <c r="T508" s="76">
        <f t="shared" si="29"/>
        <v>0</v>
      </c>
      <c r="Z508" s="72"/>
    </row>
    <row r="509" spans="3:26" ht="14.25">
      <c r="C509" s="76">
        <f>'Oceny II sem_str 129'!$N$2</f>
        <v>0</v>
      </c>
      <c r="F509" s="78">
        <f>IF('Oceny II sem_str 129'!$N$31="","-",'Oceny II sem_str 129'!$N$31)</f>
        <v>0</v>
      </c>
      <c r="G509" s="76">
        <f t="shared" si="28"/>
        <v>0</v>
      </c>
      <c r="M509" s="72"/>
      <c r="N509" s="71"/>
      <c r="P509" s="76">
        <f>'Oceny II sem_str 129'!$N$2</f>
        <v>0</v>
      </c>
      <c r="S509" s="77">
        <f>IF('Oceny II sem_str 129'!$N$32="","-",'Oceny II sem_str 129'!$N$32)</f>
        <v>0</v>
      </c>
      <c r="T509" s="76">
        <f t="shared" si="29"/>
        <v>0</v>
      </c>
      <c r="Z509" s="72"/>
    </row>
    <row r="510" spans="3:26" ht="14.25">
      <c r="C510" s="76">
        <f>'Oceny II sem_str 129'!$O$2</f>
        <v>0</v>
      </c>
      <c r="F510" s="77">
        <f>IF('Oceny II sem_str 129'!$O$31="","-",'Oceny II sem_str 129'!$O$31)</f>
        <v>0</v>
      </c>
      <c r="G510" s="76">
        <f t="shared" si="28"/>
        <v>0</v>
      </c>
      <c r="M510" s="72"/>
      <c r="N510" s="71"/>
      <c r="P510" s="76">
        <f>'Oceny II sem_str 129'!$O$2</f>
        <v>0</v>
      </c>
      <c r="S510" s="77">
        <f>IF('Oceny II sem_str 129'!$O$32="","-",'Oceny II sem_str 129'!$O$32)</f>
        <v>0</v>
      </c>
      <c r="T510" s="76">
        <f t="shared" si="29"/>
        <v>0</v>
      </c>
      <c r="Z510" s="72"/>
    </row>
    <row r="511" spans="3:26" ht="14.25">
      <c r="C511" s="76">
        <f>IF('Oceny II sem_str 129'!$P$2&lt;&gt;"",'Oceny II sem_str 129'!$P$2,"")</f>
        <v>0</v>
      </c>
      <c r="F511" s="77">
        <f>IF('Oceny II sem_str 129'!$P$31="","-",'Oceny II sem_str 129'!$P$31)</f>
        <v>0</v>
      </c>
      <c r="G511" s="76">
        <f t="shared" si="28"/>
        <v>0</v>
      </c>
      <c r="M511" s="72"/>
      <c r="N511" s="71"/>
      <c r="P511" s="76">
        <f>IF('Oceny II sem_str 129'!$P$2&lt;&gt;"",'Oceny II sem_str 129'!$P$2,"")</f>
        <v>0</v>
      </c>
      <c r="S511" s="77">
        <f>IF('Oceny II sem_str 129'!$P$32="","-",'Oceny II sem_str 129'!$P$32)</f>
        <v>0</v>
      </c>
      <c r="T511" s="76">
        <f t="shared" si="29"/>
        <v>0</v>
      </c>
      <c r="Z511" s="72"/>
    </row>
    <row r="512" spans="3:26" ht="14.25">
      <c r="C512" s="76">
        <f>IF('Oceny II sem_str 129'!$Q$2&lt;&gt;"",'Oceny II sem_str 129'!$Q$2,"")</f>
        <v>0</v>
      </c>
      <c r="F512" s="77">
        <f>IF('Oceny II sem_str 129'!$Q$31="","-",'Oceny II sem_str 129'!$Q$31)</f>
        <v>0</v>
      </c>
      <c r="G512" s="76">
        <f t="shared" si="28"/>
        <v>0</v>
      </c>
      <c r="M512" s="72"/>
      <c r="N512" s="71"/>
      <c r="P512" s="76">
        <f>IF('Oceny II sem_str 129'!$Q$2&lt;&gt;"",'Oceny II sem_str 129'!$Q$2,"")</f>
        <v>0</v>
      </c>
      <c r="S512" s="77">
        <f>IF('Oceny II sem_str 129'!$Q$32="","-",'Oceny II sem_str 129'!$Q$32)</f>
        <v>0</v>
      </c>
      <c r="T512" s="76">
        <f t="shared" si="29"/>
        <v>0</v>
      </c>
      <c r="Z512" s="72"/>
    </row>
    <row r="513" spans="3:26" ht="14.25">
      <c r="C513" s="76">
        <f>IF('Oceny II sem_str 129'!$R$2&lt;&gt;"",'Oceny II sem_str 129'!$R$2,"")</f>
        <v>0</v>
      </c>
      <c r="F513" s="77">
        <f>IF('Oceny II sem_str 129'!$R$31="","-",'Oceny II sem_str 129'!$R$31)</f>
        <v>0</v>
      </c>
      <c r="G513" s="76">
        <f t="shared" si="28"/>
        <v>0</v>
      </c>
      <c r="M513" s="72"/>
      <c r="N513" s="71"/>
      <c r="P513" s="76">
        <f>IF('Oceny II sem_str 129'!$R$2&lt;&gt;"",'Oceny II sem_str 129'!$R$2,"")</f>
        <v>0</v>
      </c>
      <c r="S513" s="77">
        <f>IF('Oceny II sem_str 129'!$R$32="","-",'Oceny II sem_str 129'!$R$32)</f>
        <v>0</v>
      </c>
      <c r="T513" s="76">
        <f t="shared" si="29"/>
        <v>0</v>
      </c>
      <c r="Z513" s="72"/>
    </row>
    <row r="514" spans="3:26" ht="14.25">
      <c r="C514" s="76">
        <f>IF('Oceny II sem_str 129'!$S$2&lt;&gt;"",'Oceny II sem_str 129'!$S$2,"")</f>
        <v>0</v>
      </c>
      <c r="F514" s="77">
        <f>IF('Oceny II sem_str 129'!$S$31="","-",'Oceny II sem_str 129'!$S$31)</f>
        <v>0</v>
      </c>
      <c r="G514" s="76">
        <f t="shared" si="28"/>
        <v>0</v>
      </c>
      <c r="M514" s="72"/>
      <c r="N514" s="71"/>
      <c r="P514" s="76">
        <f>IF('Oceny II sem_str 129'!$S$2&lt;&gt;"",'Oceny II sem_str 129'!$S$2,"")</f>
        <v>0</v>
      </c>
      <c r="S514" s="77">
        <f>IF('Oceny II sem_str 129'!$S$32="","-",'Oceny II sem_str 129'!$S$32)</f>
        <v>0</v>
      </c>
      <c r="T514" s="76">
        <f t="shared" si="29"/>
        <v>0</v>
      </c>
      <c r="Z514" s="72"/>
    </row>
    <row r="515" spans="5:26" ht="18.75">
      <c r="E515" s="70" t="s">
        <v>76</v>
      </c>
      <c r="H515" s="88">
        <f>'Oceny II sem_str 129'!$AC$31</f>
        <v>0</v>
      </c>
      <c r="I515" s="88"/>
      <c r="M515" s="72"/>
      <c r="N515" s="71"/>
      <c r="R515" s="70" t="s">
        <v>76</v>
      </c>
      <c r="U515" s="88">
        <f>'Oceny II sem_str 129'!$AC$32</f>
        <v>0</v>
      </c>
      <c r="V515" s="88"/>
      <c r="Z515" s="72"/>
    </row>
    <row r="516" spans="13:26" ht="14.25">
      <c r="M516" s="72"/>
      <c r="N516" s="71"/>
      <c r="Z516" s="72"/>
    </row>
    <row r="517" spans="2:26" ht="18.75">
      <c r="B517" s="70" t="s">
        <v>77</v>
      </c>
      <c r="I517" s="75">
        <f>'Oceny II sem_str 129'!$Z$31+'Oceny II sem_str 129'!$AA$31</f>
        <v>0</v>
      </c>
      <c r="K517" s="70" t="s">
        <v>78</v>
      </c>
      <c r="M517" s="72"/>
      <c r="N517" s="71"/>
      <c r="O517" s="70" t="s">
        <v>79</v>
      </c>
      <c r="V517" s="75">
        <f>'Oceny II sem_str 129'!$Z$32+'Oceny II sem_str 129'!$AA$32</f>
        <v>0</v>
      </c>
      <c r="X517" s="70" t="s">
        <v>78</v>
      </c>
      <c r="Z517" s="72"/>
    </row>
    <row r="518" spans="2:26" ht="14.25">
      <c r="B518" s="76" t="s">
        <v>80</v>
      </c>
      <c r="M518" s="72"/>
      <c r="N518" s="71"/>
      <c r="O518" s="76" t="s">
        <v>80</v>
      </c>
      <c r="Z518" s="72"/>
    </row>
    <row r="519" spans="2:26" ht="18.75">
      <c r="B519" s="70" t="s">
        <v>81</v>
      </c>
      <c r="D519" s="75">
        <f>'Oceny II sem_str 129'!$Z$31</f>
        <v>0</v>
      </c>
      <c r="E519" s="70" t="s">
        <v>82</v>
      </c>
      <c r="H519" s="75">
        <f>'Oceny II sem_str 129'!$AA$31</f>
        <v>0</v>
      </c>
      <c r="I519" s="70" t="s">
        <v>83</v>
      </c>
      <c r="K519" s="75">
        <f>'Oceny II sem_str 129'!$AB$31</f>
        <v>0</v>
      </c>
      <c r="M519" s="72"/>
      <c r="N519" s="71"/>
      <c r="O519" s="70" t="s">
        <v>81</v>
      </c>
      <c r="Q519" s="75">
        <f>'Oceny II sem_str 129'!$Z$32</f>
        <v>0</v>
      </c>
      <c r="R519" s="70" t="s">
        <v>82</v>
      </c>
      <c r="U519" s="75">
        <f>'Oceny II sem_str 129'!$AA$32</f>
        <v>0</v>
      </c>
      <c r="V519" s="70" t="s">
        <v>83</v>
      </c>
      <c r="X519" s="75">
        <f>'Oceny II sem_str 129'!$AB$32</f>
        <v>0</v>
      </c>
      <c r="Z519" s="72"/>
    </row>
    <row r="520" spans="6:26" ht="18.75">
      <c r="F520" s="75"/>
      <c r="M520" s="72"/>
      <c r="N520" s="71"/>
      <c r="S520" s="75"/>
      <c r="Z520" s="72"/>
    </row>
    <row r="521" spans="2:26" ht="18.75">
      <c r="B521" s="70" t="s">
        <v>37</v>
      </c>
      <c r="E521" s="87">
        <f>'Oceny II sem_str 129'!$AD$31</f>
        <v>0</v>
      </c>
      <c r="F521" s="75"/>
      <c r="M521" s="72"/>
      <c r="N521" s="71"/>
      <c r="O521" s="70" t="s">
        <v>37</v>
      </c>
      <c r="R521" s="87">
        <f>'Oceny II sem_str 129'!$AD$32</f>
        <v>0</v>
      </c>
      <c r="S521" s="75"/>
      <c r="Z521" s="72"/>
    </row>
    <row r="522" spans="13:26" ht="14.25">
      <c r="M522" s="72"/>
      <c r="N522" s="71"/>
      <c r="Z522" s="72"/>
    </row>
    <row r="523" spans="2:26" ht="14.25">
      <c r="B523" s="70" t="s">
        <v>84</v>
      </c>
      <c r="I523" s="70" t="s">
        <v>85</v>
      </c>
      <c r="M523" s="72"/>
      <c r="N523" s="71"/>
      <c r="O523" s="70" t="s">
        <v>84</v>
      </c>
      <c r="V523" s="70" t="s">
        <v>85</v>
      </c>
      <c r="Z523" s="72"/>
    </row>
    <row r="524" spans="2:26" ht="16.5">
      <c r="B524" s="80">
        <f>Instrukcja!$I$1</f>
        <v>0</v>
      </c>
      <c r="I524" s="80">
        <f>Instrukcja!$D$1</f>
        <v>0</v>
      </c>
      <c r="M524" s="72"/>
      <c r="N524" s="71"/>
      <c r="O524" s="80">
        <f>Instrukcja!$I$1</f>
        <v>0</v>
      </c>
      <c r="V524" s="80">
        <f>Instrukcja!$D$1</f>
        <v>0</v>
      </c>
      <c r="Z524" s="72"/>
    </row>
    <row r="525" spans="2:26" ht="12" customHeight="1"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3"/>
      <c r="N525" s="81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3"/>
    </row>
    <row r="526" spans="13:26" ht="14.25">
      <c r="M526" s="72"/>
      <c r="N526" s="71"/>
      <c r="Z526" s="72"/>
    </row>
    <row r="527" spans="1:26" ht="16.5">
      <c r="A527" s="74">
        <f>Instrukcja!$D$12</f>
        <v>0</v>
      </c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>
        <f>Instrukcja!$D$12</f>
        <v>0</v>
      </c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6.5">
      <c r="A528" s="74">
        <f>Instrukcja!$D$13</f>
        <v>0</v>
      </c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>
        <f>Instrukcja!$D$13</f>
        <v>0</v>
      </c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6.5">
      <c r="A529" s="74">
        <f>Instrukcja!$D$14</f>
        <v>0</v>
      </c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>
        <f>Instrukcja!$D$14</f>
        <v>0</v>
      </c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3:26" ht="9" customHeight="1">
      <c r="M530" s="72"/>
      <c r="N530" s="71"/>
      <c r="Z530" s="72"/>
    </row>
    <row r="531" spans="2:26" ht="18.75">
      <c r="B531" s="70" t="s">
        <v>72</v>
      </c>
      <c r="C531" s="75">
        <f>'Dane uczniów_str  6'!$B$33</f>
        <v>0</v>
      </c>
      <c r="G531" s="75">
        <f>'Dane uczniów_str  6'!$C$33</f>
        <v>0</v>
      </c>
      <c r="M531" s="72"/>
      <c r="N531" s="71"/>
      <c r="O531" s="70" t="s">
        <v>72</v>
      </c>
      <c r="P531" s="75">
        <f>'Dane uczniów_str  6'!$B$34</f>
        <v>0</v>
      </c>
      <c r="T531" s="75">
        <f>'Dane uczniów_str  6'!$C$34</f>
        <v>0</v>
      </c>
      <c r="Z531" s="72"/>
    </row>
    <row r="532" spans="3:26" ht="18.75">
      <c r="C532" s="75"/>
      <c r="G532" s="75"/>
      <c r="M532" s="72"/>
      <c r="N532" s="71"/>
      <c r="P532" s="75"/>
      <c r="T532" s="75"/>
      <c r="Z532" s="72"/>
    </row>
    <row r="533" spans="2:26" ht="18.75">
      <c r="B533" s="70" t="s">
        <v>73</v>
      </c>
      <c r="E533" s="75">
        <f>Instrukcja!$G$1</f>
        <v>0</v>
      </c>
      <c r="G533" s="70" t="s">
        <v>74</v>
      </c>
      <c r="K533" s="75">
        <f>'Dane uczniów_str  6'!$A$33</f>
        <v>31</v>
      </c>
      <c r="M533" s="72"/>
      <c r="N533" s="71"/>
      <c r="O533" s="70" t="s">
        <v>73</v>
      </c>
      <c r="R533" s="75">
        <f>Instrukcja!$G$1</f>
        <v>0</v>
      </c>
      <c r="T533" s="70" t="s">
        <v>74</v>
      </c>
      <c r="X533" s="75">
        <f>'Dane uczniów_str  6'!$A$34</f>
        <v>32</v>
      </c>
      <c r="Z533" s="72"/>
    </row>
    <row r="534" spans="3:26" ht="14.25">
      <c r="C534" s="76" t="s">
        <v>75</v>
      </c>
      <c r="F534" s="76">
        <f>IF('Oceny II sem_str 129'!$D$33="","-",'Oceny II sem_str 129'!$D$33)</f>
        <v>0</v>
      </c>
      <c r="M534" s="72"/>
      <c r="N534" s="71"/>
      <c r="P534" s="76" t="s">
        <v>75</v>
      </c>
      <c r="S534" s="76">
        <f>IF('Oceny II sem_str 129'!$D$34="","-",'Oceny II sem_str 129'!$D$34)</f>
        <v>0</v>
      </c>
      <c r="Z534" s="72"/>
    </row>
    <row r="535" spans="3:26" ht="14.25">
      <c r="C535" s="76">
        <f>'Oceny II sem_str 129'!$E$2</f>
        <v>0</v>
      </c>
      <c r="F535" s="78">
        <f>IF('Oceny II sem_str 129'!$E$33="","-",'Oceny II sem_str 129'!$E$33)</f>
        <v>0</v>
      </c>
      <c r="G535" s="76">
        <f aca="true" t="shared" si="30" ref="G535:G549">IF(F535=6,"celujący",IF(F535=5,"bardzo dobry",IF(F535=4,"dobry",IF(F535=3,"dostateczny",IF(F535=2,"dopuszczający",IF(F535=1,"niedostateczny","-"))))))</f>
        <v>0</v>
      </c>
      <c r="M535" s="72"/>
      <c r="N535" s="71"/>
      <c r="P535" s="76">
        <f>'Oceny II sem_str 129'!$E$2</f>
        <v>0</v>
      </c>
      <c r="S535" s="78">
        <f>IF('Oceny II sem_str 129'!$E$34="","-",'Oceny II sem_str 129'!$E$34)</f>
        <v>0</v>
      </c>
      <c r="T535" s="76">
        <f aca="true" t="shared" si="31" ref="T535:T549">IF(S535=6,"celujący",IF(S535=5,"bardzo dobry",IF(S535=4,"dobry",IF(S535=3,"dostateczny",IF(S535=2,"dopuszczający",IF(S535=1,"niedostateczny","-"))))))</f>
        <v>0</v>
      </c>
      <c r="Z535" s="72"/>
    </row>
    <row r="536" spans="3:26" ht="14.25">
      <c r="C536" s="76">
        <f>'Oceny II sem_str 129'!$F$2</f>
        <v>0</v>
      </c>
      <c r="F536" s="78">
        <f>IF('Oceny II sem_str 129'!$F$33="","-",'Oceny II sem_str 129'!$F$33)</f>
        <v>0</v>
      </c>
      <c r="G536" s="76">
        <f t="shared" si="30"/>
        <v>0</v>
      </c>
      <c r="M536" s="72"/>
      <c r="N536" s="71"/>
      <c r="P536" s="76">
        <f>'Oceny II sem_str 129'!$F$2</f>
        <v>0</v>
      </c>
      <c r="S536" s="78">
        <f>IF('Oceny II sem_str 129'!$F$34="","-",'Oceny II sem_str 129'!$F$34)</f>
        <v>0</v>
      </c>
      <c r="T536" s="76">
        <f t="shared" si="31"/>
        <v>0</v>
      </c>
      <c r="Z536" s="72"/>
    </row>
    <row r="537" spans="3:26" ht="14.25">
      <c r="C537" s="76">
        <f>'Oceny II sem_str 129'!$G$2</f>
        <v>0</v>
      </c>
      <c r="F537" s="78">
        <f>IF('Oceny II sem_str 129'!$G$33="","-",'Oceny II sem_str 129'!$G$33)</f>
        <v>0</v>
      </c>
      <c r="G537" s="76">
        <f t="shared" si="30"/>
        <v>0</v>
      </c>
      <c r="M537" s="72"/>
      <c r="N537" s="71"/>
      <c r="P537" s="76">
        <f>'Oceny II sem_str 129'!$G$2</f>
        <v>0</v>
      </c>
      <c r="S537" s="78">
        <f>IF('Oceny II sem_str 129'!$G$34="","-",'Oceny II sem_str 129'!$G$34)</f>
        <v>0</v>
      </c>
      <c r="T537" s="76">
        <f t="shared" si="31"/>
        <v>0</v>
      </c>
      <c r="Z537" s="72"/>
    </row>
    <row r="538" spans="3:26" ht="14.25">
      <c r="C538" s="76">
        <f>'Oceny II sem_str 129'!$H$2</f>
        <v>0</v>
      </c>
      <c r="F538" s="78">
        <f>IF('Oceny II sem_str 129'!$H$33="","-",'Oceny II sem_str 129'!$H$33)</f>
        <v>0</v>
      </c>
      <c r="G538" s="76">
        <f t="shared" si="30"/>
        <v>0</v>
      </c>
      <c r="M538" s="72"/>
      <c r="N538" s="71"/>
      <c r="P538" s="76">
        <f>'Oceny II sem_str 129'!$H$2</f>
        <v>0</v>
      </c>
      <c r="S538" s="78">
        <f>IF('Oceny II sem_str 129'!$H$34="","-",'Oceny II sem_str 129'!$H$34)</f>
        <v>0</v>
      </c>
      <c r="T538" s="76">
        <f t="shared" si="31"/>
        <v>0</v>
      </c>
      <c r="Z538" s="72"/>
    </row>
    <row r="539" spans="3:26" ht="14.25">
      <c r="C539" s="76">
        <f>'Oceny II sem_str 129'!$I$2</f>
        <v>0</v>
      </c>
      <c r="F539" s="78">
        <f>IF('Oceny II sem_str 129'!$I$33="","-",'Oceny II sem_str 129'!$I$33)</f>
        <v>0</v>
      </c>
      <c r="G539" s="76">
        <f t="shared" si="30"/>
        <v>0</v>
      </c>
      <c r="M539" s="72"/>
      <c r="N539" s="71"/>
      <c r="P539" s="76">
        <f>'Oceny II sem_str 129'!$I$2</f>
        <v>0</v>
      </c>
      <c r="S539" s="78">
        <f>IF('Oceny II sem_str 129'!$I$34="","-",'Oceny II sem_str 129'!$I$34)</f>
        <v>0</v>
      </c>
      <c r="T539" s="76">
        <f t="shared" si="31"/>
        <v>0</v>
      </c>
      <c r="Z539" s="72"/>
    </row>
    <row r="540" spans="3:26" ht="14.25">
      <c r="C540" s="76">
        <f>'Oceny II sem_str 129'!$J$2</f>
        <v>0</v>
      </c>
      <c r="F540" s="78">
        <f>IF('Oceny II sem_str 129'!$J$33="","-",'Oceny II sem_str 129'!$J$33)</f>
        <v>0</v>
      </c>
      <c r="G540" s="76">
        <f t="shared" si="30"/>
        <v>0</v>
      </c>
      <c r="M540" s="72"/>
      <c r="N540" s="71"/>
      <c r="P540" s="76">
        <f>'Oceny II sem_str 129'!$J$2</f>
        <v>0</v>
      </c>
      <c r="S540" s="78">
        <f>IF('Oceny II sem_str 129'!$J$34="","-",'Oceny II sem_str 129'!$J$34)</f>
        <v>0</v>
      </c>
      <c r="T540" s="76">
        <f t="shared" si="31"/>
        <v>0</v>
      </c>
      <c r="Z540" s="72"/>
    </row>
    <row r="541" spans="3:26" ht="14.25">
      <c r="C541" s="76">
        <f>'Oceny II sem_str 129'!$K$2</f>
        <v>0</v>
      </c>
      <c r="F541" s="78">
        <f>IF('Oceny II sem_str 129'!$K$33="","-",'Oceny II sem_str 129'!$K$33)</f>
        <v>0</v>
      </c>
      <c r="G541" s="76">
        <f t="shared" si="30"/>
        <v>0</v>
      </c>
      <c r="M541" s="72"/>
      <c r="N541" s="71"/>
      <c r="P541" s="76">
        <f>'Oceny II sem_str 129'!$K$2</f>
        <v>0</v>
      </c>
      <c r="S541" s="78">
        <f>IF('Oceny II sem_str 129'!$K$34="","-",'Oceny II sem_str 129'!$K$34)</f>
        <v>0</v>
      </c>
      <c r="T541" s="76">
        <f t="shared" si="31"/>
        <v>0</v>
      </c>
      <c r="Z541" s="72"/>
    </row>
    <row r="542" spans="3:26" ht="14.25">
      <c r="C542" s="76">
        <f>'Oceny II sem_str 129'!$L$2</f>
        <v>0</v>
      </c>
      <c r="F542" s="78">
        <f>IF('Oceny II sem_str 129'!$L$33="","-",'Oceny II sem_str 129'!$L$33)</f>
        <v>0</v>
      </c>
      <c r="G542" s="76">
        <f t="shared" si="30"/>
        <v>0</v>
      </c>
      <c r="M542" s="72"/>
      <c r="N542" s="71"/>
      <c r="P542" s="76">
        <f>'Oceny II sem_str 129'!$L$2</f>
        <v>0</v>
      </c>
      <c r="S542" s="78">
        <f>IF('Oceny II sem_str 129'!$L$34="","-",'Oceny II sem_str 129'!$L$34)</f>
        <v>0</v>
      </c>
      <c r="T542" s="76">
        <f t="shared" si="31"/>
        <v>0</v>
      </c>
      <c r="Z542" s="72"/>
    </row>
    <row r="543" spans="3:26" ht="14.25">
      <c r="C543" s="76">
        <f>'Oceny II sem_str 129'!$M$2</f>
        <v>0</v>
      </c>
      <c r="F543" s="78">
        <f>IF('Oceny II sem_str 129'!$M$33="","-",'Oceny II sem_str 129'!$M$33)</f>
        <v>0</v>
      </c>
      <c r="G543" s="76">
        <f t="shared" si="30"/>
        <v>0</v>
      </c>
      <c r="M543" s="72"/>
      <c r="N543" s="71"/>
      <c r="P543" s="76">
        <f>'Oceny II sem_str 129'!$M$2</f>
        <v>0</v>
      </c>
      <c r="S543" s="78">
        <f>IF('Oceny II sem_str 129'!$M$34="","-",'Oceny II sem_str 129'!$M$34)</f>
        <v>0</v>
      </c>
      <c r="T543" s="76">
        <f t="shared" si="31"/>
        <v>0</v>
      </c>
      <c r="Z543" s="72"/>
    </row>
    <row r="544" spans="3:26" ht="14.25">
      <c r="C544" s="76">
        <f>'Oceny II sem_str 129'!$N$2</f>
        <v>0</v>
      </c>
      <c r="F544" s="78">
        <f>IF('Oceny II sem_str 129'!$N$33="","-",'Oceny II sem_str 129'!$N$33)</f>
        <v>0</v>
      </c>
      <c r="G544" s="76">
        <f t="shared" si="30"/>
        <v>0</v>
      </c>
      <c r="M544" s="72"/>
      <c r="N544" s="71"/>
      <c r="P544" s="76">
        <f>'Oceny II sem_str 129'!$N$2</f>
        <v>0</v>
      </c>
      <c r="S544" s="78">
        <f>IF('Oceny II sem_str 129'!$N$34="","-",'Oceny II sem_str 129'!$N$34)</f>
        <v>0</v>
      </c>
      <c r="T544" s="76">
        <f t="shared" si="31"/>
        <v>0</v>
      </c>
      <c r="Z544" s="72"/>
    </row>
    <row r="545" spans="3:26" ht="14.25">
      <c r="C545" s="76">
        <f>'Oceny II sem_str 129'!$O$2</f>
        <v>0</v>
      </c>
      <c r="F545" s="78">
        <f>IF('Oceny II sem_str 129'!$O$33="","-",'Oceny II sem_str 129'!$O$33)</f>
        <v>0</v>
      </c>
      <c r="G545" s="76">
        <f t="shared" si="30"/>
        <v>0</v>
      </c>
      <c r="M545" s="72"/>
      <c r="N545" s="71"/>
      <c r="P545" s="76">
        <f>'Oceny II sem_str 129'!$O$2</f>
        <v>0</v>
      </c>
      <c r="S545" s="78">
        <f>IF('Oceny II sem_str 129'!$O$34="","-",'Oceny II sem_str 129'!$O$34)</f>
        <v>0</v>
      </c>
      <c r="T545" s="76">
        <f t="shared" si="31"/>
        <v>0</v>
      </c>
      <c r="Z545" s="72"/>
    </row>
    <row r="546" spans="3:26" ht="14.25">
      <c r="C546" s="76">
        <f>IF('Oceny II sem_str 129'!$P$2&lt;&gt;"",'Oceny II sem_str 129'!$P$2,"")</f>
        <v>0</v>
      </c>
      <c r="F546" s="78">
        <f>IF('Oceny II sem_str 129'!$P$33="","-",'Oceny II sem_str 129'!$P$33)</f>
        <v>0</v>
      </c>
      <c r="G546" s="76">
        <f t="shared" si="30"/>
        <v>0</v>
      </c>
      <c r="M546" s="72"/>
      <c r="N546" s="71"/>
      <c r="P546" s="76">
        <f>IF('Oceny II sem_str 129'!$P$2&lt;&gt;"",'Oceny II sem_str 129'!$P$2,"")</f>
        <v>0</v>
      </c>
      <c r="S546" s="78">
        <f>IF('Oceny II sem_str 129'!$P$34="","-",'Oceny II sem_str 129'!$P$34)</f>
        <v>0</v>
      </c>
      <c r="T546" s="76">
        <f t="shared" si="31"/>
        <v>0</v>
      </c>
      <c r="Z546" s="72"/>
    </row>
    <row r="547" spans="3:26" ht="14.25">
      <c r="C547" s="76">
        <f>IF('Oceny II sem_str 129'!$Q$2&lt;&gt;"",'Oceny II sem_str 129'!$Q$2,"")</f>
        <v>0</v>
      </c>
      <c r="F547" s="78">
        <f>IF('Oceny II sem_str 129'!$Q$33="","-",'Oceny II sem_str 129'!$Q$33)</f>
        <v>0</v>
      </c>
      <c r="G547" s="76">
        <f t="shared" si="30"/>
        <v>0</v>
      </c>
      <c r="M547" s="72"/>
      <c r="N547" s="71"/>
      <c r="P547" s="76">
        <f>IF('Oceny II sem_str 129'!$Q$2&lt;&gt;"",'Oceny II sem_str 129'!$Q$2,"")</f>
        <v>0</v>
      </c>
      <c r="S547" s="78">
        <f>IF('Oceny II sem_str 129'!$Q$34="","-",'Oceny II sem_str 129'!$Q$34)</f>
        <v>0</v>
      </c>
      <c r="T547" s="76">
        <f t="shared" si="31"/>
        <v>0</v>
      </c>
      <c r="Z547" s="72"/>
    </row>
    <row r="548" spans="3:26" ht="14.25">
      <c r="C548" s="76">
        <f>IF('Oceny II sem_str 129'!$R$2&lt;&gt;"",'Oceny II sem_str 129'!$R$2,"")</f>
        <v>0</v>
      </c>
      <c r="F548" s="78">
        <f>IF('Oceny II sem_str 129'!$R$33="","-",'Oceny II sem_str 129'!$R$33)</f>
        <v>0</v>
      </c>
      <c r="G548" s="76">
        <f t="shared" si="30"/>
        <v>0</v>
      </c>
      <c r="M548" s="72"/>
      <c r="N548" s="71"/>
      <c r="P548" s="76">
        <f>IF('Oceny II sem_str 129'!$R$2&lt;&gt;"",'Oceny II sem_str 129'!$R$2,"")</f>
        <v>0</v>
      </c>
      <c r="S548" s="78">
        <f>IF('Oceny II sem_str 129'!$R$34="","-",'Oceny II sem_str 129'!$R$34)</f>
        <v>0</v>
      </c>
      <c r="T548" s="76">
        <f t="shared" si="31"/>
        <v>0</v>
      </c>
      <c r="Z548" s="72"/>
    </row>
    <row r="549" spans="3:26" ht="14.25">
      <c r="C549" s="76">
        <f>IF('Oceny II sem_str 129'!$S$2&lt;&gt;"",'Oceny II sem_str 129'!$S$2,"")</f>
        <v>0</v>
      </c>
      <c r="F549" s="78">
        <f>IF('Oceny II sem_str 129'!$S$33="","-",'Oceny II sem_str 129'!$S$33)</f>
        <v>0</v>
      </c>
      <c r="G549" s="76">
        <f t="shared" si="30"/>
        <v>0</v>
      </c>
      <c r="M549" s="72"/>
      <c r="N549" s="71"/>
      <c r="P549" s="76">
        <f>IF('Oceny II sem_str 129'!$S$2&lt;&gt;"",'Oceny II sem_str 129'!$S$2,"")</f>
        <v>0</v>
      </c>
      <c r="S549" s="78">
        <f>IF('Oceny II sem_str 129'!$S$34="","-",'Oceny II sem_str 129'!$S$34)</f>
        <v>0</v>
      </c>
      <c r="T549" s="76">
        <f t="shared" si="31"/>
        <v>0</v>
      </c>
      <c r="Z549" s="72"/>
    </row>
    <row r="550" spans="5:26" ht="18.75">
      <c r="E550" s="70" t="s">
        <v>76</v>
      </c>
      <c r="H550" s="88">
        <f>'Oceny II sem_str 129'!$AC$31</f>
        <v>0</v>
      </c>
      <c r="I550" s="88"/>
      <c r="M550" s="72"/>
      <c r="N550" s="71"/>
      <c r="R550" s="70" t="s">
        <v>76</v>
      </c>
      <c r="U550" s="79">
        <f>'Oceny II sem_str 129'!$AC$34</f>
        <v>0</v>
      </c>
      <c r="V550" s="79"/>
      <c r="Z550" s="72"/>
    </row>
    <row r="551" spans="13:26" ht="15.75" customHeight="1">
      <c r="M551" s="72"/>
      <c r="N551" s="71"/>
      <c r="Z551" s="72"/>
    </row>
    <row r="552" spans="2:26" ht="18.75">
      <c r="B552" s="70" t="s">
        <v>77</v>
      </c>
      <c r="I552" s="75">
        <f>'Oceny II sem_str 129'!$Z$33+'Oceny II sem_str 129'!$AA$33</f>
        <v>0</v>
      </c>
      <c r="K552" s="70" t="s">
        <v>78</v>
      </c>
      <c r="M552" s="72"/>
      <c r="N552" s="71"/>
      <c r="O552" s="70" t="s">
        <v>79</v>
      </c>
      <c r="V552" s="75">
        <f>'Oceny II sem_str 129'!$Z$34+'Oceny II sem_str 129'!$AA$34</f>
        <v>0</v>
      </c>
      <c r="X552" s="70" t="s">
        <v>78</v>
      </c>
      <c r="Z552" s="72"/>
    </row>
    <row r="553" spans="2:26" ht="14.25">
      <c r="B553" s="76" t="s">
        <v>80</v>
      </c>
      <c r="M553" s="72"/>
      <c r="N553" s="71"/>
      <c r="O553" s="76" t="s">
        <v>80</v>
      </c>
      <c r="Z553" s="72"/>
    </row>
    <row r="554" spans="2:26" ht="18.75">
      <c r="B554" s="70" t="s">
        <v>81</v>
      </c>
      <c r="D554" s="75">
        <f>'Oceny II sem_str 129'!$Z$33</f>
        <v>0</v>
      </c>
      <c r="E554" s="70" t="s">
        <v>82</v>
      </c>
      <c r="H554" s="75">
        <f>'Oceny II sem_str 129'!$AA$33</f>
        <v>0</v>
      </c>
      <c r="I554" s="70" t="s">
        <v>83</v>
      </c>
      <c r="K554" s="75">
        <f>'Oceny II sem_str 129'!$AB$33</f>
        <v>0</v>
      </c>
      <c r="M554" s="72"/>
      <c r="N554" s="71"/>
      <c r="O554" s="70" t="s">
        <v>81</v>
      </c>
      <c r="Q554" s="75">
        <f>'Oceny II sem_str 129'!$Z$34</f>
        <v>0</v>
      </c>
      <c r="R554" s="70" t="s">
        <v>82</v>
      </c>
      <c r="U554" s="75">
        <f>'Oceny II sem_str 129'!$AA$34</f>
        <v>0</v>
      </c>
      <c r="V554" s="70" t="s">
        <v>83</v>
      </c>
      <c r="X554" s="75">
        <f>'Oceny II sem_str 129'!$AB$34</f>
        <v>0</v>
      </c>
      <c r="Z554" s="72"/>
    </row>
    <row r="555" spans="6:26" ht="13.5" customHeight="1">
      <c r="F555" s="75"/>
      <c r="M555" s="72"/>
      <c r="N555" s="71"/>
      <c r="S555" s="75"/>
      <c r="Z555" s="72"/>
    </row>
    <row r="556" spans="2:26" ht="18.75">
      <c r="B556" s="70" t="s">
        <v>37</v>
      </c>
      <c r="E556" s="87">
        <f>'Oceny II sem_str 129'!$AD$33</f>
        <v>0</v>
      </c>
      <c r="F556" s="75"/>
      <c r="M556" s="72"/>
      <c r="N556" s="71"/>
      <c r="O556" s="70" t="s">
        <v>37</v>
      </c>
      <c r="R556" s="87">
        <f>'Oceny II sem_str 129'!$AD$34</f>
        <v>0</v>
      </c>
      <c r="S556" s="75"/>
      <c r="Z556" s="72"/>
    </row>
    <row r="557" spans="13:26" ht="14.25">
      <c r="M557" s="72"/>
      <c r="N557" s="71"/>
      <c r="Z557" s="72"/>
    </row>
    <row r="558" spans="2:26" ht="14.25">
      <c r="B558" s="70" t="s">
        <v>84</v>
      </c>
      <c r="I558" s="70" t="s">
        <v>85</v>
      </c>
      <c r="M558" s="72"/>
      <c r="N558" s="71"/>
      <c r="O558" s="70" t="s">
        <v>84</v>
      </c>
      <c r="V558" s="70" t="s">
        <v>85</v>
      </c>
      <c r="Z558" s="72"/>
    </row>
    <row r="559" spans="2:26" ht="16.5">
      <c r="B559" s="80">
        <f>Instrukcja!$I$1</f>
        <v>0</v>
      </c>
      <c r="I559" s="80">
        <f>Instrukcja!$D$1</f>
        <v>0</v>
      </c>
      <c r="M559" s="72"/>
      <c r="N559" s="71"/>
      <c r="O559" s="80">
        <f>Instrukcja!$I$1</f>
        <v>0</v>
      </c>
      <c r="V559" s="80">
        <f>Instrukcja!$D$1</f>
        <v>0</v>
      </c>
      <c r="Z559" s="72"/>
    </row>
    <row r="560" spans="1:26" ht="18" customHeight="1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3"/>
      <c r="N560" s="81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3"/>
    </row>
    <row r="561" spans="13:26" ht="14.25">
      <c r="M561" s="72"/>
      <c r="N561" s="71"/>
      <c r="Z561" s="72"/>
    </row>
    <row r="562" spans="1:26" ht="16.5">
      <c r="A562" s="74">
        <f>Instrukcja!$D$12</f>
        <v>0</v>
      </c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>
        <f>Instrukcja!$D$12</f>
        <v>0</v>
      </c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6.5">
      <c r="A563" s="74">
        <f>Instrukcja!$D$13</f>
        <v>0</v>
      </c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>
        <f>Instrukcja!$D$13</f>
        <v>0</v>
      </c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6.5">
      <c r="A564" s="74">
        <f>Instrukcja!$D$14</f>
        <v>0</v>
      </c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>
        <f>Instrukcja!$D$14</f>
        <v>0</v>
      </c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3:26" ht="15" customHeight="1">
      <c r="M565" s="72"/>
      <c r="N565" s="71"/>
      <c r="Z565" s="72"/>
    </row>
    <row r="566" spans="2:26" ht="18.75">
      <c r="B566" s="70" t="s">
        <v>72</v>
      </c>
      <c r="C566" s="75">
        <f>'Dane uczniów_str  6'!$B$35</f>
        <v>0</v>
      </c>
      <c r="G566" s="75">
        <f>'Dane uczniów_str  6'!$C$35</f>
        <v>0</v>
      </c>
      <c r="M566" s="72"/>
      <c r="N566" s="71"/>
      <c r="O566" s="70" t="s">
        <v>72</v>
      </c>
      <c r="P566" s="75">
        <f>'Dane uczniów_str  6'!$B$36</f>
        <v>0</v>
      </c>
      <c r="T566" s="75">
        <f>'Dane uczniów_str  6'!$C$36</f>
        <v>0</v>
      </c>
      <c r="Z566" s="72"/>
    </row>
    <row r="567" spans="3:26" ht="18.75">
      <c r="C567" s="75"/>
      <c r="G567" s="75"/>
      <c r="M567" s="72"/>
      <c r="N567" s="71"/>
      <c r="P567" s="75"/>
      <c r="T567" s="75"/>
      <c r="Z567" s="72"/>
    </row>
    <row r="568" spans="2:26" ht="18.75">
      <c r="B568" s="70" t="s">
        <v>73</v>
      </c>
      <c r="E568" s="75">
        <f>Instrukcja!$G$1</f>
        <v>0</v>
      </c>
      <c r="G568" s="70" t="s">
        <v>74</v>
      </c>
      <c r="K568" s="75">
        <f>'Dane uczniów_str  6'!$A$35</f>
        <v>33</v>
      </c>
      <c r="M568" s="72"/>
      <c r="N568" s="71"/>
      <c r="O568" s="70" t="s">
        <v>73</v>
      </c>
      <c r="R568" s="75">
        <f>Instrukcja!$G$1</f>
        <v>0</v>
      </c>
      <c r="T568" s="70" t="s">
        <v>74</v>
      </c>
      <c r="X568" s="75">
        <f>'Dane uczniów_str  6'!$A$36</f>
        <v>34</v>
      </c>
      <c r="Z568" s="72"/>
    </row>
    <row r="569" spans="3:26" ht="14.25">
      <c r="C569" s="76" t="s">
        <v>75</v>
      </c>
      <c r="F569" s="76">
        <f>IF('Oceny II sem_str 129'!$D$35="","-",'Oceny II sem_str 129'!$D$35)</f>
        <v>0</v>
      </c>
      <c r="M569" s="72"/>
      <c r="N569" s="71"/>
      <c r="P569" s="76" t="s">
        <v>75</v>
      </c>
      <c r="S569" s="76">
        <f>IF('Oceny II sem_str 129'!$D$36="","-",'Oceny II sem_str 129'!$D$36)</f>
        <v>0</v>
      </c>
      <c r="Z569" s="72"/>
    </row>
    <row r="570" spans="3:26" ht="14.25">
      <c r="C570" s="76">
        <f>'Oceny II sem_str 129'!$E$2</f>
        <v>0</v>
      </c>
      <c r="F570" s="78">
        <f>IF('Oceny II sem_str 129'!$E$35="","-",'Oceny II sem_str 129'!$E$35)</f>
        <v>0</v>
      </c>
      <c r="G570" s="76">
        <f aca="true" t="shared" si="32" ref="G570:G584">IF(F570=6,"celujący",IF(F570=5,"bardzo dobry",IF(F570=4,"dobry",IF(F570=3,"dostateczny",IF(F570=2,"dopuszczający",IF(F570=1,"niedostateczny","-"))))))</f>
        <v>0</v>
      </c>
      <c r="M570" s="72"/>
      <c r="N570" s="71"/>
      <c r="P570" s="76">
        <f>'Oceny II sem_str 129'!$E$2</f>
        <v>0</v>
      </c>
      <c r="S570" s="78">
        <f>IF('Oceny II sem_str 129'!$E$36="","-",'Oceny II sem_str 129'!$E$36)</f>
        <v>0</v>
      </c>
      <c r="T570" s="76">
        <f aca="true" t="shared" si="33" ref="T570:T584">IF(S570=6,"celujący",IF(S570=5,"bardzo dobry",IF(S570=4,"dobry",IF(S570=3,"dostateczny",IF(S570=2,"dopuszczający",IF(S570=1,"niedostateczny","-"))))))</f>
        <v>0</v>
      </c>
      <c r="Z570" s="72"/>
    </row>
    <row r="571" spans="3:26" ht="14.25">
      <c r="C571" s="76">
        <f>'Oceny II sem_str 129'!$F$2</f>
        <v>0</v>
      </c>
      <c r="F571" s="78">
        <f>IF('Oceny II sem_str 129'!$F$35="","-",'Oceny II sem_str 129'!$F$35)</f>
        <v>0</v>
      </c>
      <c r="G571" s="76">
        <f t="shared" si="32"/>
        <v>0</v>
      </c>
      <c r="M571" s="72"/>
      <c r="N571" s="71"/>
      <c r="P571" s="76">
        <f>'Oceny II sem_str 129'!$F$2</f>
        <v>0</v>
      </c>
      <c r="S571" s="78">
        <f>IF('Oceny II sem_str 129'!$F$36="","-",'Oceny II sem_str 129'!$F$36)</f>
        <v>0</v>
      </c>
      <c r="T571" s="76">
        <f t="shared" si="33"/>
        <v>0</v>
      </c>
      <c r="Z571" s="72"/>
    </row>
    <row r="572" spans="3:26" ht="14.25">
      <c r="C572" s="76">
        <f>'Oceny II sem_str 129'!$G$2</f>
        <v>0</v>
      </c>
      <c r="F572" s="78">
        <f>IF('Oceny II sem_str 129'!$G$35="","-",'Oceny II sem_str 129'!$G$35)</f>
        <v>0</v>
      </c>
      <c r="G572" s="76">
        <f t="shared" si="32"/>
        <v>0</v>
      </c>
      <c r="M572" s="72"/>
      <c r="N572" s="71"/>
      <c r="P572" s="76">
        <f>'Oceny II sem_str 129'!$G$2</f>
        <v>0</v>
      </c>
      <c r="S572" s="78">
        <f>IF('Oceny II sem_str 129'!$G$36="","-",'Oceny II sem_str 129'!$G$36)</f>
        <v>0</v>
      </c>
      <c r="T572" s="76">
        <f t="shared" si="33"/>
        <v>0</v>
      </c>
      <c r="Z572" s="72"/>
    </row>
    <row r="573" spans="3:26" ht="14.25">
      <c r="C573" s="76">
        <f>'Oceny II sem_str 129'!$H$2</f>
        <v>0</v>
      </c>
      <c r="F573" s="78">
        <f>IF('Oceny II sem_str 129'!$H$35="","-",'Oceny II sem_str 129'!$H$35)</f>
        <v>0</v>
      </c>
      <c r="G573" s="76">
        <f t="shared" si="32"/>
        <v>0</v>
      </c>
      <c r="M573" s="72"/>
      <c r="N573" s="71"/>
      <c r="P573" s="76">
        <f>'Oceny II sem_str 129'!$H$2</f>
        <v>0</v>
      </c>
      <c r="S573" s="78">
        <f>IF('Oceny II sem_str 129'!$H$36="","-",'Oceny II sem_str 129'!$H$36)</f>
        <v>0</v>
      </c>
      <c r="T573" s="76">
        <f t="shared" si="33"/>
        <v>0</v>
      </c>
      <c r="Z573" s="72"/>
    </row>
    <row r="574" spans="3:26" ht="14.25">
      <c r="C574" s="76">
        <f>'Oceny II sem_str 129'!$I$2</f>
        <v>0</v>
      </c>
      <c r="F574" s="78">
        <f>IF('Oceny II sem_str 129'!$I$35="","-",'Oceny II sem_str 129'!$I$35)</f>
        <v>0</v>
      </c>
      <c r="G574" s="76">
        <f t="shared" si="32"/>
        <v>0</v>
      </c>
      <c r="M574" s="72"/>
      <c r="N574" s="71"/>
      <c r="P574" s="76">
        <f>'Oceny II sem_str 129'!$I$2</f>
        <v>0</v>
      </c>
      <c r="S574" s="78">
        <f>IF('Oceny II sem_str 129'!$I$36="","-",'Oceny II sem_str 129'!$I$36)</f>
        <v>0</v>
      </c>
      <c r="T574" s="76">
        <f t="shared" si="33"/>
        <v>0</v>
      </c>
      <c r="Z574" s="72"/>
    </row>
    <row r="575" spans="3:26" ht="14.25">
      <c r="C575" s="76">
        <f>'Oceny II sem_str 129'!$J$2</f>
        <v>0</v>
      </c>
      <c r="F575" s="78">
        <f>IF('Oceny II sem_str 129'!$J$35="","-",'Oceny II sem_str 129'!$J$35)</f>
        <v>0</v>
      </c>
      <c r="G575" s="76">
        <f t="shared" si="32"/>
        <v>0</v>
      </c>
      <c r="M575" s="72"/>
      <c r="N575" s="71"/>
      <c r="P575" s="76">
        <f>'Oceny II sem_str 129'!$J$2</f>
        <v>0</v>
      </c>
      <c r="S575" s="78">
        <f>IF('Oceny II sem_str 129'!$J$36="","-",'Oceny II sem_str 129'!$J$36)</f>
        <v>0</v>
      </c>
      <c r="T575" s="76">
        <f t="shared" si="33"/>
        <v>0</v>
      </c>
      <c r="Z575" s="72"/>
    </row>
    <row r="576" spans="3:26" ht="14.25">
      <c r="C576" s="76">
        <f>'Oceny II sem_str 129'!$K$2</f>
        <v>0</v>
      </c>
      <c r="F576" s="78">
        <f>IF('Oceny II sem_str 129'!$K$35="","-",'Oceny II sem_str 129'!$K$35)</f>
        <v>0</v>
      </c>
      <c r="G576" s="76">
        <f t="shared" si="32"/>
        <v>0</v>
      </c>
      <c r="M576" s="72"/>
      <c r="N576" s="71"/>
      <c r="P576" s="76">
        <f>'Oceny II sem_str 129'!$K$2</f>
        <v>0</v>
      </c>
      <c r="S576" s="78">
        <f>IF('Oceny II sem_str 129'!$K$36="","-",'Oceny II sem_str 129'!$K$36)</f>
        <v>0</v>
      </c>
      <c r="T576" s="76">
        <f t="shared" si="33"/>
        <v>0</v>
      </c>
      <c r="Z576" s="72"/>
    </row>
    <row r="577" spans="3:26" ht="14.25">
      <c r="C577" s="76">
        <f>'Oceny II sem_str 129'!$L$2</f>
        <v>0</v>
      </c>
      <c r="F577" s="78">
        <f>IF('Oceny II sem_str 129'!$L$35="","-",'Oceny II sem_str 129'!$L$35)</f>
        <v>0</v>
      </c>
      <c r="G577" s="76">
        <f t="shared" si="32"/>
        <v>0</v>
      </c>
      <c r="M577" s="72"/>
      <c r="N577" s="71"/>
      <c r="P577" s="76">
        <f>'Oceny II sem_str 129'!$L$2</f>
        <v>0</v>
      </c>
      <c r="S577" s="78">
        <f>IF('Oceny II sem_str 129'!$L$36="","-",'Oceny II sem_str 129'!$L$36)</f>
        <v>0</v>
      </c>
      <c r="T577" s="76">
        <f t="shared" si="33"/>
        <v>0</v>
      </c>
      <c r="Z577" s="72"/>
    </row>
    <row r="578" spans="3:26" ht="14.25">
      <c r="C578" s="76">
        <f>'Oceny II sem_str 129'!$M$2</f>
        <v>0</v>
      </c>
      <c r="F578" s="78">
        <f>IF('Oceny II sem_str 129'!$M$35="","-",'Oceny II sem_str 129'!$M$35)</f>
        <v>0</v>
      </c>
      <c r="G578" s="76">
        <f t="shared" si="32"/>
        <v>0</v>
      </c>
      <c r="M578" s="72"/>
      <c r="N578" s="71"/>
      <c r="P578" s="76">
        <f>'Oceny II sem_str 129'!$M$2</f>
        <v>0</v>
      </c>
      <c r="S578" s="78">
        <f>IF('Oceny II sem_str 129'!$M$36="","-",'Oceny II sem_str 129'!$M$36)</f>
        <v>0</v>
      </c>
      <c r="T578" s="76">
        <f t="shared" si="33"/>
        <v>0</v>
      </c>
      <c r="Z578" s="72"/>
    </row>
    <row r="579" spans="3:26" ht="14.25">
      <c r="C579" s="76">
        <f>'Oceny II sem_str 129'!$N$2</f>
        <v>0</v>
      </c>
      <c r="F579" s="78">
        <f>IF('Oceny II sem_str 129'!$N$35="","-",'Oceny II sem_str 129'!$N$35)</f>
        <v>0</v>
      </c>
      <c r="G579" s="76">
        <f t="shared" si="32"/>
        <v>0</v>
      </c>
      <c r="M579" s="72"/>
      <c r="N579" s="71"/>
      <c r="P579" s="76">
        <f>'Oceny II sem_str 129'!$N$2</f>
        <v>0</v>
      </c>
      <c r="S579" s="78">
        <f>IF('Oceny II sem_str 129'!$N$36="","-",'Oceny II sem_str 129'!$N$36)</f>
        <v>0</v>
      </c>
      <c r="T579" s="76">
        <f t="shared" si="33"/>
        <v>0</v>
      </c>
      <c r="Z579" s="72"/>
    </row>
    <row r="580" spans="3:26" ht="14.25">
      <c r="C580" s="76">
        <f>'Oceny II sem_str 129'!$O$2</f>
        <v>0</v>
      </c>
      <c r="F580" s="78">
        <f>IF('Oceny II sem_str 129'!$O$35="","-",'Oceny II sem_str 129'!$O$35)</f>
        <v>0</v>
      </c>
      <c r="G580" s="76">
        <f t="shared" si="32"/>
        <v>0</v>
      </c>
      <c r="M580" s="72"/>
      <c r="N580" s="71"/>
      <c r="P580" s="76">
        <f>'Oceny II sem_str 129'!$O$2</f>
        <v>0</v>
      </c>
      <c r="S580" s="78">
        <f>IF('Oceny II sem_str 129'!$O$36="","-",'Oceny II sem_str 129'!$O$36)</f>
        <v>0</v>
      </c>
      <c r="T580" s="76">
        <f t="shared" si="33"/>
        <v>0</v>
      </c>
      <c r="Z580" s="72"/>
    </row>
    <row r="581" spans="3:26" ht="14.25">
      <c r="C581" s="76">
        <f>IF('Oceny II sem_str 129'!$P$2&lt;&gt;"",'Oceny II sem_str 129'!$P$2,"")</f>
        <v>0</v>
      </c>
      <c r="F581" s="78">
        <f>IF('Oceny II sem_str 129'!$P$35="","-",'Oceny II sem_str 129'!$P$35)</f>
        <v>0</v>
      </c>
      <c r="G581" s="76">
        <f t="shared" si="32"/>
        <v>0</v>
      </c>
      <c r="M581" s="72"/>
      <c r="N581" s="71"/>
      <c r="P581" s="76">
        <f>IF('Oceny II sem_str 129'!$P$2&lt;&gt;"",'Oceny II sem_str 129'!$P$2,"")</f>
        <v>0</v>
      </c>
      <c r="S581" s="78">
        <f>IF('Oceny II sem_str 129'!$P$36="","-",'Oceny II sem_str 129'!$P$36)</f>
        <v>0</v>
      </c>
      <c r="T581" s="76">
        <f t="shared" si="33"/>
        <v>0</v>
      </c>
      <c r="Z581" s="72"/>
    </row>
    <row r="582" spans="3:26" ht="14.25">
      <c r="C582" s="76">
        <f>IF('Oceny II sem_str 129'!$Q$2&lt;&gt;"",'Oceny II sem_str 129'!$Q$2,"")</f>
        <v>0</v>
      </c>
      <c r="F582" s="78">
        <f>IF('Oceny II sem_str 129'!$Q$35="","-",'Oceny II sem_str 129'!$Q$35)</f>
        <v>0</v>
      </c>
      <c r="G582" s="76">
        <f t="shared" si="32"/>
        <v>0</v>
      </c>
      <c r="M582" s="72"/>
      <c r="N582" s="71"/>
      <c r="P582" s="76">
        <f>IF('Oceny II sem_str 129'!$Q$2&lt;&gt;"",'Oceny II sem_str 129'!$Q$2,"")</f>
        <v>0</v>
      </c>
      <c r="S582" s="78">
        <f>IF('Oceny II sem_str 129'!$Q$36="","-",'Oceny II sem_str 129'!$Q$36)</f>
        <v>0</v>
      </c>
      <c r="T582" s="76">
        <f t="shared" si="33"/>
        <v>0</v>
      </c>
      <c r="Z582" s="72"/>
    </row>
    <row r="583" spans="3:26" ht="14.25">
      <c r="C583" s="76">
        <f>IF('Oceny II sem_str 129'!$R$2&lt;&gt;"",'Oceny II sem_str 129'!$R$2,"")</f>
        <v>0</v>
      </c>
      <c r="F583" s="78">
        <f>IF('Oceny II sem_str 129'!$R$35="","-",'Oceny II sem_str 129'!$R$35)</f>
        <v>0</v>
      </c>
      <c r="G583" s="76">
        <f t="shared" si="32"/>
        <v>0</v>
      </c>
      <c r="M583" s="72"/>
      <c r="N583" s="71"/>
      <c r="P583" s="76">
        <f>IF('Oceny II sem_str 129'!$R$2&lt;&gt;"",'Oceny II sem_str 129'!$R$2,"")</f>
        <v>0</v>
      </c>
      <c r="S583" s="78">
        <f>IF('Oceny II sem_str 129'!$R$36="","-",'Oceny II sem_str 129'!$R$36)</f>
        <v>0</v>
      </c>
      <c r="T583" s="76">
        <f t="shared" si="33"/>
        <v>0</v>
      </c>
      <c r="Z583" s="72"/>
    </row>
    <row r="584" spans="3:26" ht="14.25">
      <c r="C584" s="76">
        <f>IF('Oceny II sem_str 129'!$S$2&lt;&gt;"",'Oceny II sem_str 129'!$S$2,"")</f>
        <v>0</v>
      </c>
      <c r="F584" s="78">
        <f>IF('Oceny II sem_str 129'!$S$35="","-",'Oceny II sem_str 129'!$S$35)</f>
        <v>0</v>
      </c>
      <c r="G584" s="76">
        <f t="shared" si="32"/>
        <v>0</v>
      </c>
      <c r="M584" s="72"/>
      <c r="N584" s="71"/>
      <c r="P584" s="76">
        <f>IF('Oceny II sem_str 129'!$S$2&lt;&gt;"",'Oceny II sem_str 129'!$S$2,"")</f>
        <v>0</v>
      </c>
      <c r="S584" s="78">
        <f>IF('Oceny II sem_str 129'!$S$36="","-",'Oceny II sem_str 129'!$S$36)</f>
        <v>0</v>
      </c>
      <c r="T584" s="76">
        <f t="shared" si="33"/>
        <v>0</v>
      </c>
      <c r="Z584" s="72"/>
    </row>
    <row r="585" spans="5:26" ht="18.75">
      <c r="E585" s="70" t="s">
        <v>76</v>
      </c>
      <c r="H585" s="79">
        <f>'Oceny II sem_str 129'!$AC$35</f>
        <v>0</v>
      </c>
      <c r="I585" s="79"/>
      <c r="M585" s="72"/>
      <c r="N585" s="71"/>
      <c r="R585" s="70" t="s">
        <v>76</v>
      </c>
      <c r="U585" s="79">
        <f>'Oceny II sem_str 129'!$AC$36</f>
        <v>0</v>
      </c>
      <c r="V585" s="79"/>
      <c r="Z585" s="72"/>
    </row>
    <row r="586" spans="13:26" ht="9.75" customHeight="1">
      <c r="M586" s="72"/>
      <c r="N586" s="71"/>
      <c r="Z586" s="72"/>
    </row>
    <row r="587" spans="2:26" ht="18.75">
      <c r="B587" s="70" t="s">
        <v>77</v>
      </c>
      <c r="I587" s="75">
        <f>'Oceny II sem_str 129'!$Z$35+'Oceny II sem_str 129'!$AA$35</f>
        <v>0</v>
      </c>
      <c r="K587" s="70" t="s">
        <v>78</v>
      </c>
      <c r="M587" s="72"/>
      <c r="N587" s="71"/>
      <c r="O587" s="70" t="s">
        <v>79</v>
      </c>
      <c r="V587" s="75">
        <f>'Oceny II sem_str 129'!$Z$36+'Oceny II sem_str 129'!$AA$36</f>
        <v>0</v>
      </c>
      <c r="X587" s="70" t="s">
        <v>78</v>
      </c>
      <c r="Z587" s="72"/>
    </row>
    <row r="588" spans="2:26" ht="14.25">
      <c r="B588" s="76" t="s">
        <v>80</v>
      </c>
      <c r="M588" s="72"/>
      <c r="N588" s="71"/>
      <c r="O588" s="76" t="s">
        <v>80</v>
      </c>
      <c r="Z588" s="72"/>
    </row>
    <row r="589" spans="2:26" ht="18.75">
      <c r="B589" s="70" t="s">
        <v>81</v>
      </c>
      <c r="D589" s="75">
        <f>'Oceny II sem_str 129'!$Z$35</f>
        <v>0</v>
      </c>
      <c r="E589" s="70" t="s">
        <v>82</v>
      </c>
      <c r="H589" s="75">
        <f>'Oceny II sem_str 129'!$AA$35</f>
        <v>0</v>
      </c>
      <c r="I589" s="70" t="s">
        <v>83</v>
      </c>
      <c r="K589" s="75">
        <f>'Oceny II sem_str 129'!$AB$35</f>
        <v>0</v>
      </c>
      <c r="M589" s="72"/>
      <c r="N589" s="71"/>
      <c r="O589" s="70" t="s">
        <v>81</v>
      </c>
      <c r="Q589" s="75">
        <f>'Oceny II sem_str 129'!$Z$36</f>
        <v>0</v>
      </c>
      <c r="R589" s="70" t="s">
        <v>82</v>
      </c>
      <c r="U589" s="75">
        <f>'Oceny II sem_str 129'!$AA$36</f>
        <v>0</v>
      </c>
      <c r="V589" s="70" t="s">
        <v>83</v>
      </c>
      <c r="X589" s="75">
        <f>'Oceny II sem_str 129'!$AB$36</f>
        <v>0</v>
      </c>
      <c r="Z589" s="72"/>
    </row>
    <row r="590" spans="6:26" ht="13.5" customHeight="1">
      <c r="F590" s="75"/>
      <c r="M590" s="72"/>
      <c r="N590" s="71"/>
      <c r="S590" s="75"/>
      <c r="Z590" s="72"/>
    </row>
    <row r="591" spans="2:26" ht="18.75">
      <c r="B591" s="70" t="s">
        <v>37</v>
      </c>
      <c r="E591" s="87">
        <f>'Oceny II sem_str 129'!$AD$35</f>
        <v>0</v>
      </c>
      <c r="F591" s="75"/>
      <c r="M591" s="72"/>
      <c r="N591" s="71"/>
      <c r="O591" s="70" t="s">
        <v>37</v>
      </c>
      <c r="R591" s="87">
        <f>'Oceny II sem_str 129'!$AD$36</f>
        <v>0</v>
      </c>
      <c r="S591" s="75"/>
      <c r="Z591" s="72"/>
    </row>
    <row r="592" spans="13:26" ht="11.25" customHeight="1">
      <c r="M592" s="72"/>
      <c r="N592" s="71"/>
      <c r="Z592" s="72"/>
    </row>
    <row r="593" spans="2:26" ht="14.25">
      <c r="B593" s="70" t="s">
        <v>84</v>
      </c>
      <c r="I593" s="70" t="s">
        <v>85</v>
      </c>
      <c r="M593" s="72"/>
      <c r="N593" s="71"/>
      <c r="O593" s="70" t="s">
        <v>84</v>
      </c>
      <c r="V593" s="70" t="s">
        <v>85</v>
      </c>
      <c r="Z593" s="72"/>
    </row>
    <row r="594" spans="2:26" ht="16.5">
      <c r="B594" s="80">
        <f>Instrukcja!$I$1</f>
        <v>0</v>
      </c>
      <c r="I594" s="80">
        <f>Instrukcja!$D$1</f>
        <v>0</v>
      </c>
      <c r="M594" s="72"/>
      <c r="N594" s="71"/>
      <c r="O594" s="80">
        <f>Instrukcja!$I$1</f>
        <v>0</v>
      </c>
      <c r="V594" s="80">
        <f>Instrukcja!$D$1</f>
        <v>0</v>
      </c>
      <c r="Z594" s="72"/>
    </row>
    <row r="595" spans="1:26" ht="20.25" customHeight="1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3"/>
      <c r="N595" s="81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3"/>
    </row>
    <row r="596" spans="13:26" ht="14.25">
      <c r="M596" s="72"/>
      <c r="N596" s="71"/>
      <c r="Z596" s="72"/>
    </row>
    <row r="597" spans="1:26" ht="16.5">
      <c r="A597" s="74">
        <f>Instrukcja!$D$12</f>
        <v>0</v>
      </c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>
        <f>Instrukcja!$D$12</f>
        <v>0</v>
      </c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6.5">
      <c r="A598" s="74">
        <f>Instrukcja!$D$13</f>
        <v>0</v>
      </c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>
        <f>Instrukcja!$D$13</f>
        <v>0</v>
      </c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6.5">
      <c r="A599" s="74">
        <f>Instrukcja!$D$14</f>
        <v>0</v>
      </c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>
        <f>Instrukcja!$D$14</f>
        <v>0</v>
      </c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3:26" ht="15" customHeight="1">
      <c r="M600" s="72"/>
      <c r="N600" s="71"/>
      <c r="Z600" s="72"/>
    </row>
    <row r="601" spans="2:26" ht="18.75">
      <c r="B601" s="70" t="s">
        <v>72</v>
      </c>
      <c r="C601" s="75">
        <f>'Dane uczniów_str  6'!$B$37</f>
        <v>0</v>
      </c>
      <c r="G601" s="75">
        <f>'Dane uczniów_str  6'!$C$37</f>
        <v>0</v>
      </c>
      <c r="M601" s="72"/>
      <c r="N601" s="71"/>
      <c r="O601" s="70" t="s">
        <v>72</v>
      </c>
      <c r="P601" s="75">
        <f>'Dane uczniów_str  6'!$B$38</f>
        <v>0</v>
      </c>
      <c r="T601" s="75">
        <f>'Dane uczniów_str  6'!$C$38</f>
        <v>0</v>
      </c>
      <c r="Z601" s="72"/>
    </row>
    <row r="602" spans="3:26" ht="18.75">
      <c r="C602" s="75"/>
      <c r="G602" s="75"/>
      <c r="M602" s="72"/>
      <c r="N602" s="71"/>
      <c r="P602" s="75"/>
      <c r="T602" s="75"/>
      <c r="Z602" s="72"/>
    </row>
    <row r="603" spans="2:26" ht="18.75">
      <c r="B603" s="70" t="s">
        <v>73</v>
      </c>
      <c r="E603" s="75">
        <f>Instrukcja!$G$1</f>
        <v>0</v>
      </c>
      <c r="G603" s="70" t="s">
        <v>74</v>
      </c>
      <c r="K603" s="75">
        <f>'Dane uczniów_str  6'!$A$37</f>
        <v>35</v>
      </c>
      <c r="M603" s="72"/>
      <c r="N603" s="71"/>
      <c r="O603" s="70" t="s">
        <v>73</v>
      </c>
      <c r="R603" s="75">
        <f>Instrukcja!$G$1</f>
        <v>0</v>
      </c>
      <c r="T603" s="70" t="s">
        <v>74</v>
      </c>
      <c r="X603" s="75">
        <f>'Dane uczniów_str  6'!$A$38</f>
        <v>36</v>
      </c>
      <c r="Z603" s="72"/>
    </row>
    <row r="604" spans="3:26" ht="14.25">
      <c r="C604" s="76" t="s">
        <v>75</v>
      </c>
      <c r="F604" s="76">
        <f>IF('Oceny II sem_str 129'!$D$37="","-",'Oceny II sem_str 129'!$D$37)</f>
        <v>0</v>
      </c>
      <c r="M604" s="72"/>
      <c r="N604" s="71"/>
      <c r="P604" s="76" t="s">
        <v>75</v>
      </c>
      <c r="S604" s="76">
        <f>IF('Oceny II sem_str 129'!$D$38="","-",'Oceny II sem_str 129'!$D$38)</f>
        <v>0</v>
      </c>
      <c r="Z604" s="72"/>
    </row>
    <row r="605" spans="3:26" ht="14.25">
      <c r="C605" s="76">
        <f>'Oceny II sem_str 129'!$E$2</f>
        <v>0</v>
      </c>
      <c r="F605" s="77">
        <f>IF('Oceny II sem_str 129'!$E$37="","-",'Oceny II sem_str 129'!$E$37)</f>
        <v>0</v>
      </c>
      <c r="G605" s="76">
        <f aca="true" t="shared" si="34" ref="G605:G619">IF(F605=6,"celujący",IF(F605=5,"bardzo dobry",IF(F605=4,"dobry",IF(F605=3,"dostateczny",IF(F605=2,"dopuszczający",IF(F605=1,"niedostateczny","-"))))))</f>
        <v>0</v>
      </c>
      <c r="M605" s="72"/>
      <c r="N605" s="71"/>
      <c r="P605" s="76">
        <f>'Oceny II sem_str 129'!$E$2</f>
        <v>0</v>
      </c>
      <c r="S605" s="77">
        <f>IF('Oceny II sem_str 129'!$E$38="","-",'Oceny II sem_str 129'!$E$38)</f>
        <v>0</v>
      </c>
      <c r="T605" s="76">
        <f aca="true" t="shared" si="35" ref="T605:T619">IF(S605=6,"celujący",IF(S605=5,"bardzo dobry",IF(S605=4,"dobry",IF(S605=3,"dostateczny",IF(S605=2,"dopuszczający",IF(S605=1,"niedostateczny","-"))))))</f>
        <v>0</v>
      </c>
      <c r="Z605" s="72"/>
    </row>
    <row r="606" spans="3:26" ht="14.25">
      <c r="C606" s="76">
        <f>'Oceny II sem_str 129'!$F$2</f>
        <v>0</v>
      </c>
      <c r="F606" s="77">
        <f>IF('Oceny II sem_str 129'!$F$37="","-",'Oceny II sem_str 129'!$F$37)</f>
        <v>0</v>
      </c>
      <c r="G606" s="76">
        <f t="shared" si="34"/>
        <v>0</v>
      </c>
      <c r="M606" s="72"/>
      <c r="N606" s="71"/>
      <c r="P606" s="76">
        <f>'Oceny II sem_str 129'!$F$2</f>
        <v>0</v>
      </c>
      <c r="S606" s="77">
        <f>IF('Oceny II sem_str 129'!$F$38="","-",'Oceny II sem_str 129'!$F$38)</f>
        <v>0</v>
      </c>
      <c r="T606" s="76">
        <f t="shared" si="35"/>
        <v>0</v>
      </c>
      <c r="Z606" s="72"/>
    </row>
    <row r="607" spans="3:26" ht="14.25">
      <c r="C607" s="76">
        <f>'Oceny II sem_str 129'!$G$2</f>
        <v>0</v>
      </c>
      <c r="F607" s="77">
        <f>IF('Oceny II sem_str 129'!$G$37="","-",'Oceny II sem_str 129'!$G$37)</f>
        <v>0</v>
      </c>
      <c r="G607" s="76">
        <f t="shared" si="34"/>
        <v>0</v>
      </c>
      <c r="M607" s="72"/>
      <c r="N607" s="71"/>
      <c r="P607" s="76">
        <f>'Oceny II sem_str 129'!$G$2</f>
        <v>0</v>
      </c>
      <c r="S607" s="77">
        <f>IF('Oceny II sem_str 129'!$G$38="","-",'Oceny II sem_str 129'!$G$38)</f>
        <v>0</v>
      </c>
      <c r="T607" s="76">
        <f t="shared" si="35"/>
        <v>0</v>
      </c>
      <c r="Z607" s="72"/>
    </row>
    <row r="608" spans="3:26" ht="14.25">
      <c r="C608" s="76">
        <f>'Oceny II sem_str 129'!$H$2</f>
        <v>0</v>
      </c>
      <c r="F608" s="77">
        <f>IF('Oceny II sem_str 129'!$H$37="","-",'Oceny II sem_str 129'!$H$37)</f>
        <v>0</v>
      </c>
      <c r="G608" s="76">
        <f t="shared" si="34"/>
        <v>0</v>
      </c>
      <c r="M608" s="72"/>
      <c r="N608" s="71"/>
      <c r="P608" s="76">
        <f>'Oceny II sem_str 129'!$H$2</f>
        <v>0</v>
      </c>
      <c r="S608" s="77">
        <f>IF('Oceny II sem_str 129'!$H$38="","-",'Oceny II sem_str 129'!$H$38)</f>
        <v>0</v>
      </c>
      <c r="T608" s="76">
        <f t="shared" si="35"/>
        <v>0</v>
      </c>
      <c r="Z608" s="72"/>
    </row>
    <row r="609" spans="3:26" ht="14.25">
      <c r="C609" s="76">
        <f>'Oceny II sem_str 129'!$I$2</f>
        <v>0</v>
      </c>
      <c r="F609" s="77">
        <f>IF('Oceny II sem_str 129'!$I$37="","-",'Oceny II sem_str 129'!$I$37)</f>
        <v>0</v>
      </c>
      <c r="G609" s="76">
        <f t="shared" si="34"/>
        <v>0</v>
      </c>
      <c r="M609" s="72"/>
      <c r="N609" s="71"/>
      <c r="P609" s="76">
        <f>'Oceny II sem_str 129'!$I$2</f>
        <v>0</v>
      </c>
      <c r="S609" s="77">
        <f>IF('Oceny II sem_str 129'!$I$38="","-",'Oceny II sem_str 129'!$I$38)</f>
        <v>0</v>
      </c>
      <c r="T609" s="76">
        <f t="shared" si="35"/>
        <v>0</v>
      </c>
      <c r="Z609" s="72"/>
    </row>
    <row r="610" spans="3:26" ht="14.25">
      <c r="C610" s="76">
        <f>'Oceny II sem_str 129'!$J$2</f>
        <v>0</v>
      </c>
      <c r="F610" s="77">
        <f>IF('Oceny II sem_str 129'!$J$37="","-",'Oceny II sem_str 129'!$J$37)</f>
        <v>0</v>
      </c>
      <c r="G610" s="76">
        <f t="shared" si="34"/>
        <v>0</v>
      </c>
      <c r="M610" s="72"/>
      <c r="N610" s="71"/>
      <c r="P610" s="76">
        <f>'Oceny II sem_str 129'!$J$2</f>
        <v>0</v>
      </c>
      <c r="S610" s="77">
        <f>IF('Oceny II sem_str 129'!$J$38="","-",'Oceny II sem_str 129'!$J$38)</f>
        <v>0</v>
      </c>
      <c r="T610" s="76">
        <f t="shared" si="35"/>
        <v>0</v>
      </c>
      <c r="Z610" s="72"/>
    </row>
    <row r="611" spans="3:26" ht="14.25">
      <c r="C611" s="76">
        <f>'Oceny II sem_str 129'!$K$2</f>
        <v>0</v>
      </c>
      <c r="F611" s="77">
        <f>IF('Oceny II sem_str 129'!$K$37="","-",'Oceny II sem_str 129'!$K$37)</f>
        <v>0</v>
      </c>
      <c r="G611" s="76">
        <f t="shared" si="34"/>
        <v>0</v>
      </c>
      <c r="M611" s="72"/>
      <c r="N611" s="71"/>
      <c r="P611" s="76">
        <f>'Oceny II sem_str 129'!$K$2</f>
        <v>0</v>
      </c>
      <c r="S611" s="77">
        <f>IF('Oceny II sem_str 129'!$K$38="","-",'Oceny II sem_str 129'!$K$38)</f>
        <v>0</v>
      </c>
      <c r="T611" s="76">
        <f t="shared" si="35"/>
        <v>0</v>
      </c>
      <c r="Z611" s="72"/>
    </row>
    <row r="612" spans="3:26" ht="14.25">
      <c r="C612" s="76">
        <f>'Oceny II sem_str 129'!$L$2</f>
        <v>0</v>
      </c>
      <c r="F612" s="77">
        <f>IF('Oceny II sem_str 129'!$L$37="","-",'Oceny II sem_str 129'!$L$37)</f>
        <v>0</v>
      </c>
      <c r="G612" s="76">
        <f t="shared" si="34"/>
        <v>0</v>
      </c>
      <c r="M612" s="72"/>
      <c r="N612" s="71"/>
      <c r="P612" s="76">
        <f>'Oceny II sem_str 129'!$L$2</f>
        <v>0</v>
      </c>
      <c r="S612" s="77">
        <f>IF('Oceny II sem_str 129'!$L$38="","-",'Oceny II sem_str 129'!$L$38)</f>
        <v>0</v>
      </c>
      <c r="T612" s="76">
        <f t="shared" si="35"/>
        <v>0</v>
      </c>
      <c r="Z612" s="72"/>
    </row>
    <row r="613" spans="3:26" ht="14.25">
      <c r="C613" s="76">
        <f>'Oceny II sem_str 129'!$M$2</f>
        <v>0</v>
      </c>
      <c r="F613" s="77">
        <f>IF('Oceny II sem_str 129'!$M$37="","-",'Oceny II sem_str 129'!$M$37)</f>
        <v>0</v>
      </c>
      <c r="G613" s="76">
        <f t="shared" si="34"/>
        <v>0</v>
      </c>
      <c r="M613" s="72"/>
      <c r="N613" s="71"/>
      <c r="P613" s="76">
        <f>'Oceny II sem_str 129'!$M$2</f>
        <v>0</v>
      </c>
      <c r="S613" s="77">
        <f>IF('Oceny II sem_str 129'!$M$38="","-",'Oceny II sem_str 129'!$M$38)</f>
        <v>0</v>
      </c>
      <c r="T613" s="76">
        <f t="shared" si="35"/>
        <v>0</v>
      </c>
      <c r="Z613" s="72"/>
    </row>
    <row r="614" spans="3:26" ht="14.25">
      <c r="C614" s="76">
        <f>'Oceny II sem_str 129'!$N$2</f>
        <v>0</v>
      </c>
      <c r="F614" s="77">
        <f>IF('Oceny II sem_str 129'!$N$37="","-",'Oceny II sem_str 129'!$N$37)</f>
        <v>0</v>
      </c>
      <c r="G614" s="76">
        <f t="shared" si="34"/>
        <v>0</v>
      </c>
      <c r="M614" s="72"/>
      <c r="N614" s="71"/>
      <c r="P614" s="76">
        <f>'Oceny II sem_str 129'!$N$2</f>
        <v>0</v>
      </c>
      <c r="S614" s="77">
        <f>IF('Oceny II sem_str 129'!$N$38="","-",'Oceny II sem_str 129'!$N$38)</f>
        <v>0</v>
      </c>
      <c r="T614" s="76">
        <f t="shared" si="35"/>
        <v>0</v>
      </c>
      <c r="Z614" s="72"/>
    </row>
    <row r="615" spans="3:26" ht="14.25">
      <c r="C615" s="76">
        <f>'Oceny II sem_str 129'!$O$2</f>
        <v>0</v>
      </c>
      <c r="F615" s="77">
        <f>IF('Oceny II sem_str 129'!$O$37="","-",'Oceny II sem_str 129'!$O$37)</f>
        <v>0</v>
      </c>
      <c r="G615" s="76">
        <f t="shared" si="34"/>
        <v>0</v>
      </c>
      <c r="M615" s="72"/>
      <c r="N615" s="71"/>
      <c r="P615" s="76">
        <f>'Oceny II sem_str 129'!$O$2</f>
        <v>0</v>
      </c>
      <c r="S615" s="77">
        <f>IF('Oceny II sem_str 129'!$O$38="","-",'Oceny II sem_str 129'!$O$38)</f>
        <v>0</v>
      </c>
      <c r="T615" s="76">
        <f t="shared" si="35"/>
        <v>0</v>
      </c>
      <c r="Z615" s="72"/>
    </row>
    <row r="616" spans="3:26" ht="14.25">
      <c r="C616" s="76">
        <f>IF('Oceny II sem_str 129'!$P$2&lt;&gt;"",'Oceny II sem_str 129'!$P$2,"")</f>
        <v>0</v>
      </c>
      <c r="F616" s="77">
        <f>IF('Oceny II sem_str 129'!$P$37="","-",'Oceny II sem_str 129'!$P$37)</f>
        <v>0</v>
      </c>
      <c r="G616" s="76">
        <f t="shared" si="34"/>
        <v>0</v>
      </c>
      <c r="M616" s="72"/>
      <c r="N616" s="71"/>
      <c r="P616" s="76">
        <f>IF('Oceny II sem_str 129'!$P$2&lt;&gt;"",'Oceny II sem_str 129'!$P$2,"")</f>
        <v>0</v>
      </c>
      <c r="S616" s="77">
        <f>IF('Oceny II sem_str 129'!$P$38="","-",'Oceny II sem_str 129'!$P$38)</f>
        <v>0</v>
      </c>
      <c r="T616" s="76">
        <f t="shared" si="35"/>
        <v>0</v>
      </c>
      <c r="Z616" s="72"/>
    </row>
    <row r="617" spans="3:26" ht="14.25">
      <c r="C617" s="76">
        <f>IF('Oceny II sem_str 129'!$Q$2&lt;&gt;"",'Oceny II sem_str 129'!$Q$2,"")</f>
        <v>0</v>
      </c>
      <c r="F617" s="77">
        <f>IF('Oceny II sem_str 129'!$Q$37="","-",'Oceny II sem_str 129'!$Q$37)</f>
        <v>0</v>
      </c>
      <c r="G617" s="76">
        <f t="shared" si="34"/>
        <v>0</v>
      </c>
      <c r="M617" s="72"/>
      <c r="N617" s="71"/>
      <c r="P617" s="76">
        <f>IF('Oceny II sem_str 129'!$Q$2&lt;&gt;"",'Oceny II sem_str 129'!$Q$2,"")</f>
        <v>0</v>
      </c>
      <c r="S617" s="77">
        <f>IF('Oceny II sem_str 129'!$Q$38="","-",'Oceny II sem_str 129'!$Q$38)</f>
        <v>0</v>
      </c>
      <c r="T617" s="76">
        <f t="shared" si="35"/>
        <v>0</v>
      </c>
      <c r="Z617" s="72"/>
    </row>
    <row r="618" spans="3:26" ht="14.25">
      <c r="C618" s="76">
        <f>IF('Oceny II sem_str 129'!$R$2&lt;&gt;"",'Oceny II sem_str 129'!$R$2,"")</f>
        <v>0</v>
      </c>
      <c r="F618" s="77">
        <f>IF('Oceny II sem_str 129'!$R$37="","-",'Oceny II sem_str 129'!$R$37)</f>
        <v>0</v>
      </c>
      <c r="G618" s="76">
        <f t="shared" si="34"/>
        <v>0</v>
      </c>
      <c r="M618" s="72"/>
      <c r="N618" s="71"/>
      <c r="P618" s="76">
        <f>IF('Oceny II sem_str 129'!$R$2&lt;&gt;"",'Oceny II sem_str 129'!$R$2,"")</f>
        <v>0</v>
      </c>
      <c r="S618" s="77">
        <f>IF('Oceny II sem_str 129'!$R$38="","-",'Oceny II sem_str 129'!$R$38)</f>
        <v>0</v>
      </c>
      <c r="T618" s="76">
        <f t="shared" si="35"/>
        <v>0</v>
      </c>
      <c r="Z618" s="72"/>
    </row>
    <row r="619" spans="3:26" ht="14.25">
      <c r="C619" s="76">
        <f>IF('Oceny II sem_str 129'!$S$2&lt;&gt;"",'Oceny II sem_str 129'!$S$2,"")</f>
        <v>0</v>
      </c>
      <c r="F619" s="77">
        <f>IF('Oceny II sem_str 129'!$S$37="","-",'Oceny II sem_str 129'!$S$37)</f>
        <v>0</v>
      </c>
      <c r="G619" s="76">
        <f t="shared" si="34"/>
        <v>0</v>
      </c>
      <c r="M619" s="72"/>
      <c r="N619" s="71"/>
      <c r="P619" s="76">
        <f>IF('Oceny II sem_str 129'!$S$2&lt;&gt;"",'Oceny II sem_str 129'!$S$2,"")</f>
        <v>0</v>
      </c>
      <c r="S619" s="77">
        <f>IF('Oceny II sem_str 129'!$S$38="","-",'Oceny II sem_str 129'!$S$38)</f>
        <v>0</v>
      </c>
      <c r="T619" s="76">
        <f t="shared" si="35"/>
        <v>0</v>
      </c>
      <c r="Z619" s="72"/>
    </row>
    <row r="620" spans="5:26" ht="18.75">
      <c r="E620" s="70" t="s">
        <v>76</v>
      </c>
      <c r="H620" s="88">
        <f>'Oceny II sem_str 129'!$AC$37</f>
        <v>0</v>
      </c>
      <c r="I620" s="88"/>
      <c r="M620" s="72"/>
      <c r="N620" s="71"/>
      <c r="R620" s="70" t="s">
        <v>76</v>
      </c>
      <c r="U620" s="88">
        <f>'Oceny II sem_str 129'!$AC$38</f>
        <v>0</v>
      </c>
      <c r="V620" s="88"/>
      <c r="Z620" s="72"/>
    </row>
    <row r="621" spans="13:26" ht="15.75" customHeight="1">
      <c r="M621" s="72"/>
      <c r="N621" s="71"/>
      <c r="Z621" s="72"/>
    </row>
    <row r="622" spans="2:26" ht="18.75">
      <c r="B622" s="70" t="s">
        <v>77</v>
      </c>
      <c r="I622" s="75">
        <f>'Oceny II sem_str 129'!$Z$37+'Oceny II sem_str 129'!$AA$37</f>
        <v>0</v>
      </c>
      <c r="K622" s="70" t="s">
        <v>78</v>
      </c>
      <c r="M622" s="72"/>
      <c r="N622" s="71"/>
      <c r="O622" s="70" t="s">
        <v>79</v>
      </c>
      <c r="V622" s="75">
        <f>'Oceny II sem_str 129'!$Z$38+'Oceny II sem_str 129'!$AA$38</f>
        <v>0</v>
      </c>
      <c r="X622" s="70" t="s">
        <v>78</v>
      </c>
      <c r="Z622" s="72"/>
    </row>
    <row r="623" spans="2:26" ht="14.25">
      <c r="B623" s="76" t="s">
        <v>80</v>
      </c>
      <c r="M623" s="72"/>
      <c r="N623" s="71"/>
      <c r="O623" s="76" t="s">
        <v>80</v>
      </c>
      <c r="Z623" s="72"/>
    </row>
    <row r="624" spans="2:26" ht="18.75">
      <c r="B624" s="70" t="s">
        <v>81</v>
      </c>
      <c r="D624" s="75">
        <f>'Oceny II sem_str 129'!$Z$37</f>
        <v>0</v>
      </c>
      <c r="E624" s="70" t="s">
        <v>82</v>
      </c>
      <c r="H624" s="75">
        <f>'Oceny II sem_str 129'!$AA$37</f>
        <v>0</v>
      </c>
      <c r="I624" s="70" t="s">
        <v>83</v>
      </c>
      <c r="K624" s="75">
        <f>'Oceny II sem_str 129'!$AB$37</f>
        <v>0</v>
      </c>
      <c r="M624" s="72"/>
      <c r="N624" s="71"/>
      <c r="O624" s="70" t="s">
        <v>81</v>
      </c>
      <c r="Q624" s="75">
        <f>'Oceny II sem_str 129'!$Z$38</f>
        <v>0</v>
      </c>
      <c r="R624" s="70" t="s">
        <v>82</v>
      </c>
      <c r="U624" s="75">
        <f>'Oceny II sem_str 129'!$AA$38</f>
        <v>0</v>
      </c>
      <c r="V624" s="70" t="s">
        <v>83</v>
      </c>
      <c r="X624" s="75">
        <f>'Oceny II sem_str 129'!$AB$38</f>
        <v>0</v>
      </c>
      <c r="Z624" s="72"/>
    </row>
    <row r="625" spans="6:26" ht="13.5" customHeight="1">
      <c r="F625" s="75"/>
      <c r="M625" s="72"/>
      <c r="N625" s="71"/>
      <c r="S625" s="75"/>
      <c r="Z625" s="72"/>
    </row>
    <row r="626" spans="2:26" ht="18.75">
      <c r="B626" s="70" t="s">
        <v>37</v>
      </c>
      <c r="E626" s="87">
        <f>'Oceny II sem_str 129'!$AD$37</f>
        <v>0</v>
      </c>
      <c r="F626" s="75"/>
      <c r="M626" s="72"/>
      <c r="N626" s="71"/>
      <c r="O626" s="70" t="s">
        <v>37</v>
      </c>
      <c r="R626" s="87">
        <f>'Oceny II sem_str 129'!$AD$38</f>
        <v>0</v>
      </c>
      <c r="S626" s="75"/>
      <c r="Z626" s="72"/>
    </row>
    <row r="627" spans="13:26" ht="15" customHeight="1">
      <c r="M627" s="72"/>
      <c r="N627" s="71"/>
      <c r="Z627" s="72"/>
    </row>
    <row r="628" spans="2:26" ht="14.25">
      <c r="B628" s="70" t="s">
        <v>84</v>
      </c>
      <c r="I628" s="70" t="s">
        <v>85</v>
      </c>
      <c r="M628" s="72"/>
      <c r="N628" s="71"/>
      <c r="O628" s="70" t="s">
        <v>84</v>
      </c>
      <c r="V628" s="70" t="s">
        <v>85</v>
      </c>
      <c r="Z628" s="72"/>
    </row>
    <row r="629" spans="2:26" ht="16.5">
      <c r="B629" s="80">
        <f>Instrukcja!$I$1</f>
        <v>0</v>
      </c>
      <c r="I629" s="80">
        <f>Instrukcja!$D$1</f>
        <v>0</v>
      </c>
      <c r="M629" s="72"/>
      <c r="N629" s="71"/>
      <c r="O629" s="80">
        <f>Instrukcja!$I$1</f>
        <v>0</v>
      </c>
      <c r="V629" s="80">
        <f>Instrukcja!$D$1</f>
        <v>0</v>
      </c>
      <c r="Z629" s="72"/>
    </row>
    <row r="630" spans="1:26" ht="12" customHeight="1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3"/>
      <c r="N630" s="81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3"/>
    </row>
    <row r="631" spans="13:26" ht="14.25">
      <c r="M631" s="72"/>
      <c r="N631" s="71"/>
      <c r="Z631" s="72"/>
    </row>
    <row r="632" spans="1:26" ht="16.5">
      <c r="A632" s="74">
        <f>Instrukcja!$D$12</f>
        <v>0</v>
      </c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>
        <f>Instrukcja!$D$12</f>
        <v>0</v>
      </c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6.5">
      <c r="A633" s="74">
        <f>Instrukcja!$D$13</f>
        <v>0</v>
      </c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>
        <f>Instrukcja!$D$13</f>
        <v>0</v>
      </c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6.5">
      <c r="A634" s="74">
        <f>Instrukcja!$D$14</f>
        <v>0</v>
      </c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>
        <f>Instrukcja!$D$14</f>
        <v>0</v>
      </c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3:26" ht="16.5" customHeight="1">
      <c r="M635" s="72"/>
      <c r="N635" s="71"/>
      <c r="Z635" s="72"/>
    </row>
    <row r="636" spans="2:26" ht="18.75">
      <c r="B636" s="70" t="s">
        <v>72</v>
      </c>
      <c r="C636" s="75">
        <f>'Dane uczniów_str  6'!$B$39</f>
        <v>0</v>
      </c>
      <c r="G636" s="75">
        <f>'Dane uczniów_str  6'!$C$39</f>
        <v>0</v>
      </c>
      <c r="M636" s="72"/>
      <c r="N636" s="71"/>
      <c r="O636" s="70" t="s">
        <v>72</v>
      </c>
      <c r="P636" s="75">
        <f>'Dane uczniów_str  6'!$B$40</f>
        <v>0</v>
      </c>
      <c r="T636" s="75">
        <f>'Dane uczniów_str  6'!$C$40</f>
        <v>0</v>
      </c>
      <c r="Z636" s="72"/>
    </row>
    <row r="637" spans="3:26" ht="18.75">
      <c r="C637" s="75"/>
      <c r="G637" s="75"/>
      <c r="M637" s="72"/>
      <c r="N637" s="71"/>
      <c r="P637" s="75"/>
      <c r="T637" s="75"/>
      <c r="Z637" s="72"/>
    </row>
    <row r="638" spans="2:26" ht="18.75">
      <c r="B638" s="70" t="s">
        <v>73</v>
      </c>
      <c r="E638" s="75">
        <f>Instrukcja!$G$1</f>
        <v>0</v>
      </c>
      <c r="G638" s="70" t="s">
        <v>74</v>
      </c>
      <c r="K638" s="75">
        <f>'Dane uczniów_str  6'!$A$39</f>
        <v>37</v>
      </c>
      <c r="M638" s="72"/>
      <c r="N638" s="71"/>
      <c r="O638" s="70" t="s">
        <v>73</v>
      </c>
      <c r="R638" s="75">
        <f>Instrukcja!$G$1</f>
        <v>0</v>
      </c>
      <c r="T638" s="70" t="s">
        <v>74</v>
      </c>
      <c r="X638" s="75">
        <f>'Dane uczniów_str  6'!$A$40</f>
        <v>38</v>
      </c>
      <c r="Z638" s="72"/>
    </row>
    <row r="639" spans="3:26" ht="14.25">
      <c r="C639" s="76" t="s">
        <v>75</v>
      </c>
      <c r="F639" s="76">
        <f>IF('Oceny II sem_str 129'!$D$39="","-",'Oceny II sem_str 129'!$D$39)</f>
        <v>0</v>
      </c>
      <c r="M639" s="72"/>
      <c r="N639" s="71"/>
      <c r="P639" s="76" t="s">
        <v>75</v>
      </c>
      <c r="S639" s="76">
        <f>IF('Oceny II sem_str 129'!$D$40="","-",'Oceny II sem_str 129'!$D$40)</f>
        <v>0</v>
      </c>
      <c r="Z639" s="72"/>
    </row>
    <row r="640" spans="3:26" ht="14.25">
      <c r="C640" s="76">
        <f>'Oceny II sem_str 129'!$E$2</f>
        <v>0</v>
      </c>
      <c r="F640" s="77">
        <f>IF('Oceny II sem_str 129'!$E$39="","-",'Oceny II sem_str 129'!$E$39)</f>
        <v>0</v>
      </c>
      <c r="G640" s="76">
        <f aca="true" t="shared" si="36" ref="G640:G654">IF(F640=6,"celujący",IF(F640=5,"bardzo dobry",IF(F640=4,"dobry",IF(F640=3,"dostateczny",IF(F640=2,"dopuszczający",IF(F640=1,"niedostateczny","-"))))))</f>
        <v>0</v>
      </c>
      <c r="M640" s="72"/>
      <c r="N640" s="71"/>
      <c r="P640" s="76">
        <f>'Oceny II sem_str 129'!$E$2</f>
        <v>0</v>
      </c>
      <c r="S640" s="77">
        <f>IF('Oceny II sem_str 129'!$E$40="","-",'Oceny II sem_str 129'!$E$40)</f>
        <v>0</v>
      </c>
      <c r="T640" s="76">
        <f aca="true" t="shared" si="37" ref="T640:T654">IF(S640=6,"celujący",IF(S640=5,"bardzo dobry",IF(S640=4,"dobry",IF(S640=3,"dostateczny",IF(S640=2,"dopuszczający",IF(S640=1,"niedostateczny","-"))))))</f>
        <v>0</v>
      </c>
      <c r="Z640" s="72"/>
    </row>
    <row r="641" spans="3:26" ht="14.25">
      <c r="C641" s="76">
        <f>'Oceny II sem_str 129'!$F$2</f>
        <v>0</v>
      </c>
      <c r="F641" s="77">
        <f>IF('Oceny II sem_str 129'!$F$39="","-",'Oceny II sem_str 129'!$F$39)</f>
        <v>0</v>
      </c>
      <c r="G641" s="76">
        <f t="shared" si="36"/>
        <v>0</v>
      </c>
      <c r="M641" s="72"/>
      <c r="N641" s="71"/>
      <c r="P641" s="76">
        <f>'Oceny II sem_str 129'!$F$2</f>
        <v>0</v>
      </c>
      <c r="S641" s="77">
        <f>IF('Oceny II sem_str 129'!$F$40="","-",'Oceny II sem_str 129'!$F$40)</f>
        <v>0</v>
      </c>
      <c r="T641" s="76">
        <f t="shared" si="37"/>
        <v>0</v>
      </c>
      <c r="Z641" s="72"/>
    </row>
    <row r="642" spans="3:26" ht="14.25">
      <c r="C642" s="76">
        <f>'Oceny II sem_str 129'!$G$2</f>
        <v>0</v>
      </c>
      <c r="F642" s="77">
        <f>IF('Oceny II sem_str 129'!$G$39="","-",'Oceny II sem_str 129'!$G$39)</f>
        <v>0</v>
      </c>
      <c r="G642" s="76">
        <f t="shared" si="36"/>
        <v>0</v>
      </c>
      <c r="M642" s="72"/>
      <c r="N642" s="71"/>
      <c r="P642" s="76">
        <f>'Oceny II sem_str 129'!$G$2</f>
        <v>0</v>
      </c>
      <c r="S642" s="77">
        <f>IF('Oceny II sem_str 129'!$G$40="","-",'Oceny II sem_str 129'!$G$40)</f>
        <v>0</v>
      </c>
      <c r="T642" s="76">
        <f t="shared" si="37"/>
        <v>0</v>
      </c>
      <c r="Z642" s="72"/>
    </row>
    <row r="643" spans="3:26" ht="14.25">
      <c r="C643" s="76">
        <f>'Oceny II sem_str 129'!$H$2</f>
        <v>0</v>
      </c>
      <c r="F643" s="77">
        <f>IF('Oceny II sem_str 129'!$H$39="","-",'Oceny II sem_str 129'!$H$39)</f>
        <v>0</v>
      </c>
      <c r="G643" s="76">
        <f t="shared" si="36"/>
        <v>0</v>
      </c>
      <c r="M643" s="72"/>
      <c r="N643" s="71"/>
      <c r="P643" s="76">
        <f>'Oceny II sem_str 129'!$H$2</f>
        <v>0</v>
      </c>
      <c r="S643" s="77">
        <f>IF('Oceny II sem_str 129'!$H$40="","-",'Oceny II sem_str 129'!$H$40)</f>
        <v>0</v>
      </c>
      <c r="T643" s="76">
        <f t="shared" si="37"/>
        <v>0</v>
      </c>
      <c r="Z643" s="72"/>
    </row>
    <row r="644" spans="3:26" ht="14.25">
      <c r="C644" s="76">
        <f>'Oceny II sem_str 129'!$I$2</f>
        <v>0</v>
      </c>
      <c r="F644" s="77">
        <f>IF('Oceny II sem_str 129'!$I$39="","-",'Oceny II sem_str 129'!$I$39)</f>
        <v>0</v>
      </c>
      <c r="G644" s="76">
        <f t="shared" si="36"/>
        <v>0</v>
      </c>
      <c r="M644" s="72"/>
      <c r="N644" s="71"/>
      <c r="P644" s="76">
        <f>'Oceny II sem_str 129'!$I$2</f>
        <v>0</v>
      </c>
      <c r="S644" s="77">
        <f>IF('Oceny II sem_str 129'!$I$40="","-",'Oceny II sem_str 129'!$I$40)</f>
        <v>0</v>
      </c>
      <c r="T644" s="76">
        <f t="shared" si="37"/>
        <v>0</v>
      </c>
      <c r="Z644" s="72"/>
    </row>
    <row r="645" spans="3:26" ht="14.25">
      <c r="C645" s="76">
        <f>'Oceny II sem_str 129'!$J$2</f>
        <v>0</v>
      </c>
      <c r="F645" s="77">
        <f>IF('Oceny II sem_str 129'!$J$39="","-",'Oceny II sem_str 129'!$J$39)</f>
        <v>0</v>
      </c>
      <c r="G645" s="76">
        <f t="shared" si="36"/>
        <v>0</v>
      </c>
      <c r="M645" s="72"/>
      <c r="N645" s="71"/>
      <c r="P645" s="76">
        <f>'Oceny II sem_str 129'!$J$2</f>
        <v>0</v>
      </c>
      <c r="S645" s="77">
        <f>IF('Oceny II sem_str 129'!$J$40="","-",'Oceny II sem_str 129'!$J$40)</f>
        <v>0</v>
      </c>
      <c r="T645" s="76">
        <f t="shared" si="37"/>
        <v>0</v>
      </c>
      <c r="Z645" s="72"/>
    </row>
    <row r="646" spans="3:26" ht="14.25">
      <c r="C646" s="76">
        <f>'Oceny II sem_str 129'!$K$2</f>
        <v>0</v>
      </c>
      <c r="F646" s="77">
        <f>IF('Oceny II sem_str 129'!$K$39="","-",'Oceny II sem_str 129'!$K$39)</f>
        <v>0</v>
      </c>
      <c r="G646" s="76">
        <f t="shared" si="36"/>
        <v>0</v>
      </c>
      <c r="M646" s="72"/>
      <c r="N646" s="71"/>
      <c r="P646" s="76">
        <f>'Oceny II sem_str 129'!$K$2</f>
        <v>0</v>
      </c>
      <c r="S646" s="77">
        <f>IF('Oceny II sem_str 129'!$K$40="","-",'Oceny II sem_str 129'!$K$40)</f>
        <v>0</v>
      </c>
      <c r="T646" s="76">
        <f t="shared" si="37"/>
        <v>0</v>
      </c>
      <c r="Z646" s="72"/>
    </row>
    <row r="647" spans="3:26" ht="14.25">
      <c r="C647" s="76">
        <f>'Oceny II sem_str 129'!$L$2</f>
        <v>0</v>
      </c>
      <c r="F647" s="77">
        <f>IF('Oceny II sem_str 129'!$L$39="","-",'Oceny II sem_str 129'!$L$39)</f>
        <v>0</v>
      </c>
      <c r="G647" s="76">
        <f t="shared" si="36"/>
        <v>0</v>
      </c>
      <c r="M647" s="72"/>
      <c r="N647" s="71"/>
      <c r="P647" s="76">
        <f>'Oceny II sem_str 129'!$L$2</f>
        <v>0</v>
      </c>
      <c r="S647" s="77">
        <f>IF('Oceny II sem_str 129'!$L$40="","-",'Oceny II sem_str 129'!$L$40)</f>
        <v>0</v>
      </c>
      <c r="T647" s="76">
        <f t="shared" si="37"/>
        <v>0</v>
      </c>
      <c r="Z647" s="72"/>
    </row>
    <row r="648" spans="3:26" ht="14.25">
      <c r="C648" s="76">
        <f>'Oceny II sem_str 129'!$M$2</f>
        <v>0</v>
      </c>
      <c r="F648" s="77">
        <f>IF('Oceny II sem_str 129'!$M$39="","-",'Oceny II sem_str 129'!$M$39)</f>
        <v>0</v>
      </c>
      <c r="G648" s="76">
        <f t="shared" si="36"/>
        <v>0</v>
      </c>
      <c r="M648" s="72"/>
      <c r="N648" s="71"/>
      <c r="P648" s="76">
        <f>'Oceny II sem_str 129'!$M$2</f>
        <v>0</v>
      </c>
      <c r="S648" s="77">
        <f>IF('Oceny II sem_str 129'!$M$40="","-",'Oceny II sem_str 129'!$M$40)</f>
        <v>0</v>
      </c>
      <c r="T648" s="76">
        <f t="shared" si="37"/>
        <v>0</v>
      </c>
      <c r="Z648" s="72"/>
    </row>
    <row r="649" spans="3:26" ht="14.25">
      <c r="C649" s="76">
        <f>'Oceny II sem_str 129'!$N$2</f>
        <v>0</v>
      </c>
      <c r="F649" s="77">
        <f>IF('Oceny II sem_str 129'!$N$39="","-",'Oceny II sem_str 129'!$N$39)</f>
        <v>0</v>
      </c>
      <c r="G649" s="76">
        <f t="shared" si="36"/>
        <v>0</v>
      </c>
      <c r="M649" s="72"/>
      <c r="N649" s="71"/>
      <c r="P649" s="76">
        <f>'Oceny II sem_str 129'!$N$2</f>
        <v>0</v>
      </c>
      <c r="S649" s="77">
        <f>IF('Oceny II sem_str 129'!$N$40="","-",'Oceny II sem_str 129'!$N$40)</f>
        <v>0</v>
      </c>
      <c r="T649" s="76">
        <f t="shared" si="37"/>
        <v>0</v>
      </c>
      <c r="Z649" s="72"/>
    </row>
    <row r="650" spans="3:26" ht="14.25">
      <c r="C650" s="76">
        <f>'Oceny II sem_str 129'!$O$2</f>
        <v>0</v>
      </c>
      <c r="F650" s="77">
        <f>IF('Oceny II sem_str 129'!$O$39="","-",'Oceny II sem_str 129'!$O$39)</f>
        <v>0</v>
      </c>
      <c r="G650" s="76">
        <f t="shared" si="36"/>
        <v>0</v>
      </c>
      <c r="M650" s="72"/>
      <c r="N650" s="71"/>
      <c r="P650" s="76">
        <f>'Oceny II sem_str 129'!$O$2</f>
        <v>0</v>
      </c>
      <c r="S650" s="77">
        <f>IF('Oceny II sem_str 129'!$O$40="","-",'Oceny II sem_str 129'!$O$40)</f>
        <v>0</v>
      </c>
      <c r="T650" s="76">
        <f t="shared" si="37"/>
        <v>0</v>
      </c>
      <c r="Z650" s="72"/>
    </row>
    <row r="651" spans="3:26" ht="14.25">
      <c r="C651" s="76">
        <f>IF('Oceny II sem_str 129'!$P$2&lt;&gt;"",'Oceny II sem_str 129'!$P$2,"")</f>
        <v>0</v>
      </c>
      <c r="F651" s="77">
        <f>IF('Oceny II sem_str 129'!$P$39="","-",'Oceny II sem_str 129'!$P$39)</f>
        <v>0</v>
      </c>
      <c r="G651" s="76">
        <f t="shared" si="36"/>
        <v>0</v>
      </c>
      <c r="M651" s="72"/>
      <c r="N651" s="71"/>
      <c r="P651" s="76">
        <f>IF('Oceny II sem_str 129'!$P$2&lt;&gt;"",'Oceny II sem_str 129'!$P$2,"")</f>
        <v>0</v>
      </c>
      <c r="S651" s="77">
        <f>IF('Oceny II sem_str 129'!$P$40="","-",'Oceny II sem_str 129'!$P$40)</f>
        <v>0</v>
      </c>
      <c r="T651" s="76">
        <f t="shared" si="37"/>
        <v>0</v>
      </c>
      <c r="Z651" s="72"/>
    </row>
    <row r="652" spans="3:26" ht="14.25">
      <c r="C652" s="76">
        <f>IF('Oceny II sem_str 129'!$Q$2&lt;&gt;"",'Oceny II sem_str 129'!$Q$2,"")</f>
        <v>0</v>
      </c>
      <c r="F652" s="77">
        <f>IF('Oceny II sem_str 129'!$Q$39="","-",'Oceny II sem_str 129'!$Q$39)</f>
        <v>0</v>
      </c>
      <c r="G652" s="76">
        <f t="shared" si="36"/>
        <v>0</v>
      </c>
      <c r="M652" s="72"/>
      <c r="N652" s="71"/>
      <c r="P652" s="76">
        <f>IF('Oceny II sem_str 129'!$Q$2&lt;&gt;"",'Oceny II sem_str 129'!$Q$2,"")</f>
        <v>0</v>
      </c>
      <c r="S652" s="77">
        <f>IF('Oceny II sem_str 129'!$Q$40="","-",'Oceny II sem_str 129'!$Q$40)</f>
        <v>0</v>
      </c>
      <c r="T652" s="76">
        <f t="shared" si="37"/>
        <v>0</v>
      </c>
      <c r="Z652" s="72"/>
    </row>
    <row r="653" spans="3:26" ht="14.25">
      <c r="C653" s="76">
        <f>IF('Oceny II sem_str 129'!$R$2&lt;&gt;"",'Oceny II sem_str 129'!$R$2,"")</f>
        <v>0</v>
      </c>
      <c r="F653" s="77">
        <f>IF('Oceny II sem_str 129'!$R$39="","-",'Oceny II sem_str 129'!$R$39)</f>
        <v>0</v>
      </c>
      <c r="G653" s="76">
        <f t="shared" si="36"/>
        <v>0</v>
      </c>
      <c r="M653" s="72"/>
      <c r="N653" s="71"/>
      <c r="P653" s="76">
        <f>IF('Oceny II sem_str 129'!$R$2&lt;&gt;"",'Oceny II sem_str 129'!$R$2,"")</f>
        <v>0</v>
      </c>
      <c r="S653" s="77">
        <f>IF('Oceny II sem_str 129'!$R$40="","-",'Oceny II sem_str 129'!$R$40)</f>
        <v>0</v>
      </c>
      <c r="T653" s="76">
        <f t="shared" si="37"/>
        <v>0</v>
      </c>
      <c r="Z653" s="72"/>
    </row>
    <row r="654" spans="3:26" ht="14.25">
      <c r="C654" s="76">
        <f>IF('Oceny II sem_str 129'!$S$2&lt;&gt;"",'Oceny II sem_str 129'!$S$2,"")</f>
        <v>0</v>
      </c>
      <c r="F654" s="77">
        <f>IF('Oceny II sem_str 129'!$S$39="","-",'Oceny II sem_str 129'!$S$39)</f>
        <v>0</v>
      </c>
      <c r="G654" s="76">
        <f t="shared" si="36"/>
        <v>0</v>
      </c>
      <c r="M654" s="72"/>
      <c r="N654" s="71"/>
      <c r="P654" s="76">
        <f>IF('Oceny II sem_str 129'!$S$2&lt;&gt;"",'Oceny II sem_str 129'!$S$2,"")</f>
        <v>0</v>
      </c>
      <c r="S654" s="77">
        <f>IF('Oceny II sem_str 129'!$S$40="","-",'Oceny II sem_str 129'!$S$40)</f>
        <v>0</v>
      </c>
      <c r="T654" s="76">
        <f t="shared" si="37"/>
        <v>0</v>
      </c>
      <c r="Z654" s="72"/>
    </row>
    <row r="655" spans="5:26" ht="18.75">
      <c r="E655" s="70" t="s">
        <v>76</v>
      </c>
      <c r="H655" s="88">
        <f>'Oceny II sem_str 129'!$AC$39</f>
        <v>0</v>
      </c>
      <c r="I655" s="88"/>
      <c r="M655" s="72"/>
      <c r="N655" s="71"/>
      <c r="R655" s="70" t="s">
        <v>76</v>
      </c>
      <c r="U655" s="88">
        <f>'Oceny II sem_str 129'!$AC$40</f>
        <v>0</v>
      </c>
      <c r="V655" s="88"/>
      <c r="Z655" s="72"/>
    </row>
    <row r="656" spans="13:26" ht="11.25" customHeight="1">
      <c r="M656" s="72"/>
      <c r="N656" s="71"/>
      <c r="Z656" s="72"/>
    </row>
    <row r="657" spans="2:26" ht="18.75">
      <c r="B657" s="70" t="s">
        <v>77</v>
      </c>
      <c r="I657" s="75">
        <f>'Oceny II sem_str 129'!$Z$39+'Oceny II sem_str 129'!$AA$39</f>
        <v>0</v>
      </c>
      <c r="K657" s="70" t="s">
        <v>78</v>
      </c>
      <c r="M657" s="72"/>
      <c r="N657" s="71"/>
      <c r="O657" s="70" t="s">
        <v>79</v>
      </c>
      <c r="V657" s="75">
        <f>'Oceny II sem_str 129'!$Z$40+'Oceny II sem_str 129'!$AA$40</f>
        <v>0</v>
      </c>
      <c r="X657" s="70" t="s">
        <v>78</v>
      </c>
      <c r="Z657" s="72"/>
    </row>
    <row r="658" spans="2:26" ht="14.25">
      <c r="B658" s="76" t="s">
        <v>80</v>
      </c>
      <c r="M658" s="72"/>
      <c r="N658" s="71"/>
      <c r="O658" s="76" t="s">
        <v>80</v>
      </c>
      <c r="Z658" s="72"/>
    </row>
    <row r="659" spans="2:26" ht="18.75">
      <c r="B659" s="70" t="s">
        <v>81</v>
      </c>
      <c r="D659" s="75">
        <f>'Oceny II sem_str 129'!$Z$39</f>
        <v>0</v>
      </c>
      <c r="E659" s="70" t="s">
        <v>82</v>
      </c>
      <c r="H659" s="75">
        <f>'Oceny II sem_str 129'!$AA$39</f>
        <v>0</v>
      </c>
      <c r="I659" s="70" t="s">
        <v>83</v>
      </c>
      <c r="K659" s="75">
        <f>'Oceny II sem_str 129'!$AB$39</f>
        <v>0</v>
      </c>
      <c r="M659" s="72"/>
      <c r="N659" s="71"/>
      <c r="O659" s="70" t="s">
        <v>81</v>
      </c>
      <c r="Q659" s="75">
        <f>'Oceny II sem_str 129'!$Z$40</f>
        <v>0</v>
      </c>
      <c r="R659" s="70" t="s">
        <v>82</v>
      </c>
      <c r="U659" s="75">
        <f>'Oceny II sem_str 129'!$AA$40</f>
        <v>0</v>
      </c>
      <c r="V659" s="70" t="s">
        <v>83</v>
      </c>
      <c r="X659" s="75">
        <f>'Oceny II sem_str 129'!$AB$40</f>
        <v>0</v>
      </c>
      <c r="Z659" s="72"/>
    </row>
    <row r="660" spans="6:26" ht="13.5" customHeight="1">
      <c r="F660" s="75"/>
      <c r="M660" s="72"/>
      <c r="N660" s="71"/>
      <c r="S660" s="75"/>
      <c r="Z660" s="72"/>
    </row>
    <row r="661" spans="2:26" ht="18.75">
      <c r="B661" s="70" t="s">
        <v>37</v>
      </c>
      <c r="E661" s="87">
        <f>'Oceny II sem_str 129'!$AD$39</f>
        <v>0</v>
      </c>
      <c r="F661" s="75"/>
      <c r="M661" s="72"/>
      <c r="N661" s="71"/>
      <c r="O661" s="70" t="s">
        <v>37</v>
      </c>
      <c r="R661" s="87">
        <f>'Oceny II sem_str 129'!$AD$40</f>
        <v>0</v>
      </c>
      <c r="S661" s="75"/>
      <c r="Z661" s="72"/>
    </row>
    <row r="662" spans="13:26" ht="9" customHeight="1">
      <c r="M662" s="72"/>
      <c r="N662" s="71"/>
      <c r="Z662" s="72"/>
    </row>
    <row r="663" spans="2:26" ht="14.25">
      <c r="B663" s="70" t="s">
        <v>84</v>
      </c>
      <c r="I663" s="70" t="s">
        <v>85</v>
      </c>
      <c r="M663" s="72"/>
      <c r="N663" s="71"/>
      <c r="O663" s="70" t="s">
        <v>84</v>
      </c>
      <c r="V663" s="70" t="s">
        <v>85</v>
      </c>
      <c r="Z663" s="72"/>
    </row>
    <row r="664" spans="2:26" ht="16.5">
      <c r="B664" s="80">
        <f>Instrukcja!$I$1</f>
        <v>0</v>
      </c>
      <c r="I664" s="80">
        <f>Instrukcja!$D$1</f>
        <v>0</v>
      </c>
      <c r="M664" s="72"/>
      <c r="N664" s="71"/>
      <c r="O664" s="80">
        <f>Instrukcja!$I$1</f>
        <v>0</v>
      </c>
      <c r="V664" s="80">
        <f>Instrukcja!$D$1</f>
        <v>0</v>
      </c>
      <c r="Z664" s="72"/>
    </row>
    <row r="665" spans="1:26" ht="20.25" customHeight="1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3"/>
      <c r="N665" s="81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3"/>
    </row>
    <row r="666" spans="13:26" ht="14.25">
      <c r="M666" s="72"/>
      <c r="N666" s="71"/>
      <c r="Z666" s="72"/>
    </row>
    <row r="667" spans="1:26" ht="16.5">
      <c r="A667" s="74">
        <f>Instrukcja!$D$12</f>
        <v>0</v>
      </c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>
        <f>Instrukcja!$D$12</f>
        <v>0</v>
      </c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6.5">
      <c r="A668" s="74">
        <f>Instrukcja!$D$13</f>
        <v>0</v>
      </c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>
        <f>Instrukcja!$D$13</f>
        <v>0</v>
      </c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6.5">
      <c r="A669" s="74">
        <f>Instrukcja!$D$14</f>
        <v>0</v>
      </c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>
        <f>Instrukcja!$D$14</f>
        <v>0</v>
      </c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3:26" ht="17.25" customHeight="1">
      <c r="M670" s="72"/>
      <c r="N670" s="71"/>
      <c r="Z670" s="72"/>
    </row>
    <row r="671" spans="2:26" ht="18.75">
      <c r="B671" s="70" t="s">
        <v>72</v>
      </c>
      <c r="C671" s="75">
        <f>'Dane uczniów_str  6'!$B$41</f>
        <v>0</v>
      </c>
      <c r="G671" s="75">
        <f>'Dane uczniów_str  6'!$C$41</f>
        <v>0</v>
      </c>
      <c r="M671" s="72"/>
      <c r="N671" s="71"/>
      <c r="O671" s="70" t="s">
        <v>72</v>
      </c>
      <c r="P671" s="75">
        <f>'Dane uczniów_str  6'!$B$42</f>
        <v>0</v>
      </c>
      <c r="T671" s="75">
        <f>'Dane uczniów_str  6'!$C$42</f>
        <v>0</v>
      </c>
      <c r="Z671" s="72"/>
    </row>
    <row r="672" spans="3:26" ht="18.75">
      <c r="C672" s="75"/>
      <c r="G672" s="75"/>
      <c r="M672" s="72"/>
      <c r="N672" s="71"/>
      <c r="P672" s="75"/>
      <c r="T672" s="75"/>
      <c r="Z672" s="72"/>
    </row>
    <row r="673" spans="2:26" ht="18.75">
      <c r="B673" s="70" t="s">
        <v>73</v>
      </c>
      <c r="E673" s="75">
        <f>Instrukcja!$G$1</f>
        <v>0</v>
      </c>
      <c r="G673" s="70" t="s">
        <v>74</v>
      </c>
      <c r="K673" s="75">
        <f>'Dane uczniów_str  6'!$A$41</f>
        <v>39</v>
      </c>
      <c r="M673" s="72"/>
      <c r="N673" s="71"/>
      <c r="O673" s="70" t="s">
        <v>73</v>
      </c>
      <c r="R673" s="75">
        <f>Instrukcja!$G$1</f>
        <v>0</v>
      </c>
      <c r="T673" s="70" t="s">
        <v>74</v>
      </c>
      <c r="X673" s="75">
        <f>'Dane uczniów_str  6'!$A$42</f>
        <v>40</v>
      </c>
      <c r="Z673" s="72"/>
    </row>
    <row r="674" spans="3:26" ht="14.25">
      <c r="C674" s="76" t="s">
        <v>75</v>
      </c>
      <c r="F674" s="76">
        <f>IF('Oceny II sem_str 129'!$D$41="","-",'Oceny II sem_str 129'!$D$41)</f>
        <v>0</v>
      </c>
      <c r="M674" s="72"/>
      <c r="N674" s="71"/>
      <c r="P674" s="76" t="s">
        <v>75</v>
      </c>
      <c r="S674" s="76">
        <f>IF('Oceny II sem_str 129'!$D$42="","-",'Oceny II sem_str 129'!$D$42)</f>
        <v>0</v>
      </c>
      <c r="Z674" s="72"/>
    </row>
    <row r="675" spans="3:26" ht="14.25">
      <c r="C675" s="76">
        <f>'Oceny II sem_str 129'!$E$2</f>
        <v>0</v>
      </c>
      <c r="F675" s="77">
        <f>IF('Oceny II sem_str 129'!$E$41="","-",'Oceny II sem_str 129'!$E$41)</f>
        <v>0</v>
      </c>
      <c r="G675" s="76">
        <f aca="true" t="shared" si="38" ref="G675:G689">IF(F675=6,"celujący",IF(F675=5,"bardzo dobry",IF(F675=4,"dobry",IF(F675=3,"dostateczny",IF(F675=2,"dopuszczający",IF(F675=1,"niedostateczny","-"))))))</f>
        <v>0</v>
      </c>
      <c r="M675" s="72"/>
      <c r="N675" s="71"/>
      <c r="P675" s="76">
        <f>'Oceny II sem_str 129'!$E$2</f>
        <v>0</v>
      </c>
      <c r="S675" s="77">
        <f>IF('Oceny II sem_str 129'!$E$42="","-",'Oceny II sem_str 129'!$E$42)</f>
        <v>0</v>
      </c>
      <c r="T675" s="76">
        <f aca="true" t="shared" si="39" ref="T675:T689">IF(S675=6,"celujący",IF(S675=5,"bardzo dobry",IF(S675=4,"dobry",IF(S675=3,"dostateczny",IF(S675=2,"dopuszczający",IF(S675=1,"niedostateczny","-"))))))</f>
        <v>0</v>
      </c>
      <c r="Z675" s="72"/>
    </row>
    <row r="676" spans="3:26" ht="14.25">
      <c r="C676" s="76">
        <f>'Oceny II sem_str 129'!$F$2</f>
        <v>0</v>
      </c>
      <c r="F676" s="77">
        <f>IF('Oceny II sem_str 129'!$F$41="","-",'Oceny II sem_str 129'!$F$41)</f>
        <v>0</v>
      </c>
      <c r="G676" s="76">
        <f t="shared" si="38"/>
        <v>0</v>
      </c>
      <c r="M676" s="72"/>
      <c r="N676" s="71"/>
      <c r="P676" s="76">
        <f>'Oceny II sem_str 129'!$F$2</f>
        <v>0</v>
      </c>
      <c r="S676" s="77">
        <f>IF('Oceny II sem_str 129'!$F$42="","-",'Oceny II sem_str 129'!$F$42)</f>
        <v>0</v>
      </c>
      <c r="T676" s="76">
        <f t="shared" si="39"/>
        <v>0</v>
      </c>
      <c r="Z676" s="72"/>
    </row>
    <row r="677" spans="3:26" ht="14.25">
      <c r="C677" s="76">
        <f>'Oceny II sem_str 129'!$G$2</f>
        <v>0</v>
      </c>
      <c r="F677" s="77">
        <f>IF('Oceny II sem_str 129'!$G$41="","-",'Oceny II sem_str 129'!$G$41)</f>
        <v>0</v>
      </c>
      <c r="G677" s="76">
        <f t="shared" si="38"/>
        <v>0</v>
      </c>
      <c r="M677" s="72"/>
      <c r="N677" s="71"/>
      <c r="P677" s="76">
        <f>'Oceny II sem_str 129'!$G$2</f>
        <v>0</v>
      </c>
      <c r="S677" s="77">
        <f>IF('Oceny II sem_str 129'!$G$42="","-",'Oceny II sem_str 129'!$G$42)</f>
        <v>0</v>
      </c>
      <c r="T677" s="76">
        <f t="shared" si="39"/>
        <v>0</v>
      </c>
      <c r="Z677" s="72"/>
    </row>
    <row r="678" spans="3:26" ht="14.25">
      <c r="C678" s="76">
        <f>'Oceny II sem_str 129'!$H$2</f>
        <v>0</v>
      </c>
      <c r="F678" s="77">
        <f>IF('Oceny II sem_str 129'!$H$41="","-",'Oceny II sem_str 129'!$H$41)</f>
        <v>0</v>
      </c>
      <c r="G678" s="76">
        <f t="shared" si="38"/>
        <v>0</v>
      </c>
      <c r="M678" s="72"/>
      <c r="N678" s="71"/>
      <c r="P678" s="76">
        <f>'Oceny II sem_str 129'!$H$2</f>
        <v>0</v>
      </c>
      <c r="S678" s="77">
        <f>IF('Oceny II sem_str 129'!$H$42="","-",'Oceny II sem_str 129'!$H$42)</f>
        <v>0</v>
      </c>
      <c r="T678" s="76">
        <f t="shared" si="39"/>
        <v>0</v>
      </c>
      <c r="Z678" s="72"/>
    </row>
    <row r="679" spans="3:26" ht="14.25">
      <c r="C679" s="76">
        <f>'Oceny II sem_str 129'!$I$2</f>
        <v>0</v>
      </c>
      <c r="F679" s="77">
        <f>IF('Oceny II sem_str 129'!$I$41="","-",'Oceny II sem_str 129'!$I$41)</f>
        <v>0</v>
      </c>
      <c r="G679" s="76">
        <f t="shared" si="38"/>
        <v>0</v>
      </c>
      <c r="M679" s="72"/>
      <c r="N679" s="71"/>
      <c r="P679" s="76">
        <f>'Oceny II sem_str 129'!$I$2</f>
        <v>0</v>
      </c>
      <c r="S679" s="77">
        <f>IF('Oceny II sem_str 129'!$I$42="","-",'Oceny II sem_str 129'!$I$42)</f>
        <v>0</v>
      </c>
      <c r="T679" s="76">
        <f t="shared" si="39"/>
        <v>0</v>
      </c>
      <c r="Z679" s="72"/>
    </row>
    <row r="680" spans="3:26" ht="14.25">
      <c r="C680" s="76">
        <f>'Oceny II sem_str 129'!$J$2</f>
        <v>0</v>
      </c>
      <c r="F680" s="77">
        <f>IF('Oceny II sem_str 129'!$J$41="","-",'Oceny II sem_str 129'!$J$41)</f>
        <v>0</v>
      </c>
      <c r="G680" s="76">
        <f t="shared" si="38"/>
        <v>0</v>
      </c>
      <c r="M680" s="72"/>
      <c r="N680" s="71"/>
      <c r="P680" s="76">
        <f>'Oceny II sem_str 129'!$J$2</f>
        <v>0</v>
      </c>
      <c r="S680" s="77">
        <f>IF('Oceny II sem_str 129'!$J$42="","-",'Oceny II sem_str 129'!$J$42)</f>
        <v>0</v>
      </c>
      <c r="T680" s="76">
        <f t="shared" si="39"/>
        <v>0</v>
      </c>
      <c r="Z680" s="72"/>
    </row>
    <row r="681" spans="3:26" ht="14.25">
      <c r="C681" s="76">
        <f>'Oceny II sem_str 129'!$K$2</f>
        <v>0</v>
      </c>
      <c r="F681" s="77">
        <f>IF('Oceny II sem_str 129'!$K$41="","-",'Oceny II sem_str 129'!$K$41)</f>
        <v>0</v>
      </c>
      <c r="G681" s="76">
        <f t="shared" si="38"/>
        <v>0</v>
      </c>
      <c r="M681" s="72"/>
      <c r="N681" s="71"/>
      <c r="P681" s="76">
        <f>'Oceny II sem_str 129'!$K$2</f>
        <v>0</v>
      </c>
      <c r="S681" s="77">
        <f>IF('Oceny II sem_str 129'!$K$42="","-",'Oceny II sem_str 129'!$K$42)</f>
        <v>0</v>
      </c>
      <c r="T681" s="76">
        <f t="shared" si="39"/>
        <v>0</v>
      </c>
      <c r="Z681" s="72"/>
    </row>
    <row r="682" spans="3:26" ht="14.25">
      <c r="C682" s="76">
        <f>'Oceny II sem_str 129'!$L$2</f>
        <v>0</v>
      </c>
      <c r="F682" s="77">
        <f>IF('Oceny II sem_str 129'!$L$41="","-",'Oceny II sem_str 129'!$L$41)</f>
        <v>0</v>
      </c>
      <c r="G682" s="76">
        <f t="shared" si="38"/>
        <v>0</v>
      </c>
      <c r="M682" s="72"/>
      <c r="N682" s="71"/>
      <c r="P682" s="76">
        <f>'Oceny II sem_str 129'!$L$2</f>
        <v>0</v>
      </c>
      <c r="S682" s="77">
        <f>IF('Oceny II sem_str 129'!$L$42="","-",'Oceny II sem_str 129'!$L$42)</f>
        <v>0</v>
      </c>
      <c r="T682" s="76">
        <f t="shared" si="39"/>
        <v>0</v>
      </c>
      <c r="Z682" s="72"/>
    </row>
    <row r="683" spans="3:26" ht="14.25">
      <c r="C683" s="76">
        <f>'Oceny II sem_str 129'!$M$2</f>
        <v>0</v>
      </c>
      <c r="F683" s="77">
        <f>IF('Oceny II sem_str 129'!$M$41="","-",'Oceny II sem_str 129'!$M$41)</f>
        <v>0</v>
      </c>
      <c r="G683" s="76">
        <f t="shared" si="38"/>
        <v>0</v>
      </c>
      <c r="M683" s="72"/>
      <c r="N683" s="71"/>
      <c r="P683" s="76">
        <f>'Oceny II sem_str 129'!$M$2</f>
        <v>0</v>
      </c>
      <c r="S683" s="77">
        <f>IF('Oceny II sem_str 129'!$M$42="","-",'Oceny II sem_str 129'!$M$42)</f>
        <v>0</v>
      </c>
      <c r="T683" s="76">
        <f t="shared" si="39"/>
        <v>0</v>
      </c>
      <c r="Z683" s="72"/>
    </row>
    <row r="684" spans="3:26" ht="14.25">
      <c r="C684" s="76">
        <f>'Oceny II sem_str 129'!$N$2</f>
        <v>0</v>
      </c>
      <c r="F684" s="77">
        <f>IF('Oceny II sem_str 129'!$N$41="","-",'Oceny II sem_str 129'!$N$41)</f>
        <v>0</v>
      </c>
      <c r="G684" s="76">
        <f t="shared" si="38"/>
        <v>0</v>
      </c>
      <c r="M684" s="72"/>
      <c r="N684" s="71"/>
      <c r="P684" s="76">
        <f>'Oceny II sem_str 129'!$N$2</f>
        <v>0</v>
      </c>
      <c r="S684" s="77">
        <f>IF('Oceny II sem_str 129'!$N$42="","-",'Oceny II sem_str 129'!$N$42)</f>
        <v>0</v>
      </c>
      <c r="T684" s="76">
        <f t="shared" si="39"/>
        <v>0</v>
      </c>
      <c r="Z684" s="72"/>
    </row>
    <row r="685" spans="3:26" ht="14.25">
      <c r="C685" s="76">
        <f>'Oceny II sem_str 129'!$O$2</f>
        <v>0</v>
      </c>
      <c r="F685" s="77">
        <f>IF('Oceny II sem_str 129'!$O$41="","-",'Oceny II sem_str 129'!$O$41)</f>
        <v>0</v>
      </c>
      <c r="G685" s="76">
        <f t="shared" si="38"/>
        <v>0</v>
      </c>
      <c r="M685" s="72"/>
      <c r="N685" s="71"/>
      <c r="P685" s="76">
        <f>'Oceny II sem_str 129'!$O$2</f>
        <v>0</v>
      </c>
      <c r="S685" s="77">
        <f>IF('Oceny II sem_str 129'!$O$42="","-",'Oceny II sem_str 129'!$O$42)</f>
        <v>0</v>
      </c>
      <c r="T685" s="76">
        <f t="shared" si="39"/>
        <v>0</v>
      </c>
      <c r="Z685" s="72"/>
    </row>
    <row r="686" spans="3:26" ht="14.25">
      <c r="C686" s="76">
        <f>IF('Oceny II sem_str 129'!$P$2&lt;&gt;"",'Oceny II sem_str 129'!$P$2,"")</f>
        <v>0</v>
      </c>
      <c r="F686" s="77">
        <f>IF('Oceny II sem_str 129'!$P$41="","-",'Oceny II sem_str 129'!$P$41)</f>
        <v>0</v>
      </c>
      <c r="G686" s="76">
        <f t="shared" si="38"/>
        <v>0</v>
      </c>
      <c r="M686" s="72"/>
      <c r="N686" s="71"/>
      <c r="P686" s="76">
        <f>IF('Oceny II sem_str 129'!$P$2&lt;&gt;"",'Oceny II sem_str 129'!$P$2,"")</f>
        <v>0</v>
      </c>
      <c r="S686" s="77">
        <f>IF('Oceny II sem_str 129'!$P$42="","-",'Oceny II sem_str 129'!$P$42)</f>
        <v>0</v>
      </c>
      <c r="T686" s="76">
        <f t="shared" si="39"/>
        <v>0</v>
      </c>
      <c r="Z686" s="72"/>
    </row>
    <row r="687" spans="3:26" ht="14.25">
      <c r="C687" s="76">
        <f>IF('Oceny II sem_str 129'!$Q$2&lt;&gt;"",'Oceny II sem_str 129'!$Q$2,"")</f>
        <v>0</v>
      </c>
      <c r="F687" s="77">
        <f>IF('Oceny II sem_str 129'!$Q$41="","-",'Oceny II sem_str 129'!$Q$41)</f>
        <v>0</v>
      </c>
      <c r="G687" s="76">
        <f t="shared" si="38"/>
        <v>0</v>
      </c>
      <c r="M687" s="72"/>
      <c r="N687" s="71"/>
      <c r="P687" s="76">
        <f>IF('Oceny II sem_str 129'!$Q$2&lt;&gt;"",'Oceny II sem_str 129'!$Q$2,"")</f>
        <v>0</v>
      </c>
      <c r="S687" s="77">
        <f>IF('Oceny II sem_str 129'!$Q$42="","-",'Oceny II sem_str 129'!$Q$42)</f>
        <v>0</v>
      </c>
      <c r="T687" s="76">
        <f t="shared" si="39"/>
        <v>0</v>
      </c>
      <c r="Z687" s="72"/>
    </row>
    <row r="688" spans="3:26" ht="14.25">
      <c r="C688" s="76">
        <f>IF('Oceny II sem_str 129'!$R$2&lt;&gt;"",'Oceny II sem_str 129'!$R$2,"")</f>
        <v>0</v>
      </c>
      <c r="F688" s="77">
        <f>IF('Oceny II sem_str 129'!$R$41="","-",'Oceny II sem_str 129'!$R$41)</f>
        <v>0</v>
      </c>
      <c r="G688" s="76">
        <f t="shared" si="38"/>
        <v>0</v>
      </c>
      <c r="M688" s="72"/>
      <c r="N688" s="71"/>
      <c r="P688" s="76">
        <f>IF('Oceny II sem_str 129'!$R$2&lt;&gt;"",'Oceny II sem_str 129'!$R$2,"")</f>
        <v>0</v>
      </c>
      <c r="S688" s="77">
        <f>IF('Oceny II sem_str 129'!$R$42="","-",'Oceny II sem_str 129'!$R$42)</f>
        <v>0</v>
      </c>
      <c r="T688" s="76">
        <f t="shared" si="39"/>
        <v>0</v>
      </c>
      <c r="Z688" s="72"/>
    </row>
    <row r="689" spans="3:26" ht="14.25">
      <c r="C689" s="76">
        <f>IF('Oceny II sem_str 129'!$S$2&lt;&gt;"",'Oceny II sem_str 129'!$S$2,"")</f>
        <v>0</v>
      </c>
      <c r="F689" s="77">
        <f>IF('Oceny II sem_str 129'!$S$41="","-",'Oceny II sem_str 129'!$S$41)</f>
        <v>0</v>
      </c>
      <c r="G689" s="76">
        <f t="shared" si="38"/>
        <v>0</v>
      </c>
      <c r="M689" s="72"/>
      <c r="N689" s="71"/>
      <c r="P689" s="76">
        <f>IF('Oceny II sem_str 129'!$S$2&lt;&gt;"",'Oceny II sem_str 129'!$S$2,"")</f>
        <v>0</v>
      </c>
      <c r="S689" s="77">
        <f>IF('Oceny II sem_str 129'!$S$42="","-",'Oceny II sem_str 129'!$S$42)</f>
        <v>0</v>
      </c>
      <c r="T689" s="76">
        <f t="shared" si="39"/>
        <v>0</v>
      </c>
      <c r="Z689" s="72"/>
    </row>
    <row r="690" spans="5:26" ht="18.75">
      <c r="E690" s="70" t="s">
        <v>76</v>
      </c>
      <c r="H690" s="88">
        <f>'Oceny II sem_str 129'!$AC$41</f>
        <v>0</v>
      </c>
      <c r="I690" s="88"/>
      <c r="M690" s="72"/>
      <c r="N690" s="71"/>
      <c r="R690" s="70" t="s">
        <v>76</v>
      </c>
      <c r="U690" s="88">
        <f>'Oceny II sem_str 129'!$AC$42</f>
        <v>0</v>
      </c>
      <c r="V690" s="88"/>
      <c r="Z690" s="72"/>
    </row>
    <row r="691" spans="13:26" ht="11.25" customHeight="1">
      <c r="M691" s="72"/>
      <c r="N691" s="71"/>
      <c r="Z691" s="72"/>
    </row>
    <row r="692" spans="2:26" ht="18.75">
      <c r="B692" s="70" t="s">
        <v>77</v>
      </c>
      <c r="I692" s="75">
        <f>'Oceny II sem_str 129'!$Z$41+'Oceny II sem_str 129'!$AA$41</f>
        <v>0</v>
      </c>
      <c r="K692" s="70" t="s">
        <v>78</v>
      </c>
      <c r="M692" s="72"/>
      <c r="N692" s="71"/>
      <c r="O692" s="70" t="s">
        <v>79</v>
      </c>
      <c r="V692" s="75">
        <f>'Oceny II sem_str 129'!$Z$42+'Oceny II sem_str 129'!$AA$42</f>
        <v>0</v>
      </c>
      <c r="X692" s="70" t="s">
        <v>78</v>
      </c>
      <c r="Z692" s="72"/>
    </row>
    <row r="693" spans="2:26" ht="14.25">
      <c r="B693" s="76" t="s">
        <v>80</v>
      </c>
      <c r="M693" s="72"/>
      <c r="N693" s="71"/>
      <c r="O693" s="76" t="s">
        <v>80</v>
      </c>
      <c r="Z693" s="72"/>
    </row>
    <row r="694" spans="2:26" ht="18.75">
      <c r="B694" s="70" t="s">
        <v>81</v>
      </c>
      <c r="D694" s="75">
        <f>'Oceny II sem_str 129'!$Z$41</f>
        <v>0</v>
      </c>
      <c r="E694" s="70" t="s">
        <v>82</v>
      </c>
      <c r="H694" s="75">
        <f>'Oceny II sem_str 129'!$AA$41</f>
        <v>0</v>
      </c>
      <c r="I694" s="70" t="s">
        <v>83</v>
      </c>
      <c r="K694" s="75">
        <f>'Oceny II sem_str 129'!$AB$41</f>
        <v>0</v>
      </c>
      <c r="M694" s="72"/>
      <c r="N694" s="71"/>
      <c r="O694" s="70" t="s">
        <v>81</v>
      </c>
      <c r="Q694" s="75">
        <f>'Oceny II sem_str 129'!$Z$42</f>
        <v>0</v>
      </c>
      <c r="R694" s="70" t="s">
        <v>82</v>
      </c>
      <c r="U694" s="75">
        <f>'Oceny II sem_str 129'!$AA$42</f>
        <v>0</v>
      </c>
      <c r="V694" s="70" t="s">
        <v>83</v>
      </c>
      <c r="X694" s="75">
        <f>'Oceny II sem_str 129'!$AB$42</f>
        <v>0</v>
      </c>
      <c r="Z694" s="72"/>
    </row>
    <row r="695" spans="6:26" ht="13.5" customHeight="1">
      <c r="F695" s="75"/>
      <c r="M695" s="72"/>
      <c r="N695" s="71"/>
      <c r="S695" s="75"/>
      <c r="Z695" s="72"/>
    </row>
    <row r="696" spans="2:26" ht="18.75">
      <c r="B696" s="70" t="s">
        <v>37</v>
      </c>
      <c r="E696" s="87">
        <f>'Oceny II sem_str 129'!$AD$41</f>
        <v>0</v>
      </c>
      <c r="F696" s="75"/>
      <c r="M696" s="72"/>
      <c r="N696" s="71"/>
      <c r="O696" s="70" t="s">
        <v>37</v>
      </c>
      <c r="R696" s="87">
        <f>'Oceny II sem_str 129'!$AD$42</f>
        <v>0</v>
      </c>
      <c r="S696" s="75"/>
      <c r="Z696" s="72"/>
    </row>
    <row r="697" spans="13:26" ht="12.75" customHeight="1">
      <c r="M697" s="72"/>
      <c r="N697" s="71"/>
      <c r="Z697" s="72"/>
    </row>
    <row r="698" spans="2:26" ht="14.25">
      <c r="B698" s="70" t="s">
        <v>84</v>
      </c>
      <c r="I698" s="70" t="s">
        <v>85</v>
      </c>
      <c r="M698" s="72"/>
      <c r="N698" s="71"/>
      <c r="O698" s="70" t="s">
        <v>84</v>
      </c>
      <c r="V698" s="70" t="s">
        <v>85</v>
      </c>
      <c r="Z698" s="72"/>
    </row>
    <row r="699" spans="2:26" ht="16.5">
      <c r="B699" s="80">
        <f>Instrukcja!$I$1</f>
        <v>0</v>
      </c>
      <c r="I699" s="80">
        <f>Instrukcja!$D$1</f>
        <v>0</v>
      </c>
      <c r="M699" s="72"/>
      <c r="N699" s="71"/>
      <c r="O699" s="80">
        <f>Instrukcja!$I$1</f>
        <v>0</v>
      </c>
      <c r="V699" s="80">
        <f>Instrukcja!$D$1</f>
        <v>0</v>
      </c>
      <c r="Z699" s="72"/>
    </row>
    <row r="700" spans="1:26" ht="18" customHeight="1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3"/>
      <c r="N700" s="81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3"/>
    </row>
    <row r="701" spans="13:26" ht="14.25">
      <c r="M701" s="72"/>
      <c r="N701" s="71"/>
      <c r="Z701" s="72"/>
    </row>
    <row r="702" spans="1:26" ht="16.5">
      <c r="A702" s="74">
        <f>Instrukcja!$D$12</f>
        <v>0</v>
      </c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>
        <f>Instrukcja!$D$12</f>
        <v>0</v>
      </c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6.5">
      <c r="A703" s="74">
        <f>Instrukcja!$D$13</f>
        <v>0</v>
      </c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>
        <f>Instrukcja!$D$13</f>
        <v>0</v>
      </c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6.5">
      <c r="A704" s="74">
        <f>Instrukcja!$D$14</f>
        <v>0</v>
      </c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>
        <f>Instrukcja!$D$14</f>
        <v>0</v>
      </c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3:26" ht="16.5" customHeight="1">
      <c r="M705" s="72"/>
      <c r="N705" s="71"/>
      <c r="Z705" s="72"/>
    </row>
    <row r="706" spans="2:26" ht="18.75">
      <c r="B706" s="70" t="s">
        <v>72</v>
      </c>
      <c r="C706" s="75">
        <f>'Dane uczniów_str  6'!$B$43</f>
        <v>0</v>
      </c>
      <c r="G706" s="75">
        <f>'Dane uczniów_str  6'!$C$43</f>
        <v>0</v>
      </c>
      <c r="M706" s="72"/>
      <c r="N706" s="71"/>
      <c r="O706" s="70" t="s">
        <v>72</v>
      </c>
      <c r="P706" s="75">
        <f>'Dane uczniów_str  6'!$B$44</f>
        <v>0</v>
      </c>
      <c r="T706" s="75">
        <f>'Dane uczniów_str  6'!$C$44</f>
        <v>0</v>
      </c>
      <c r="Z706" s="72"/>
    </row>
    <row r="707" spans="3:26" ht="18.75">
      <c r="C707" s="75"/>
      <c r="G707" s="75"/>
      <c r="M707" s="72"/>
      <c r="N707" s="71"/>
      <c r="P707" s="75"/>
      <c r="T707" s="75"/>
      <c r="Z707" s="72"/>
    </row>
    <row r="708" spans="2:26" ht="18.75">
      <c r="B708" s="70" t="s">
        <v>73</v>
      </c>
      <c r="E708" s="75">
        <f>Instrukcja!$G$1</f>
        <v>0</v>
      </c>
      <c r="G708" s="70" t="s">
        <v>74</v>
      </c>
      <c r="K708" s="75">
        <f>'Dane uczniów_str  6'!$A$43</f>
        <v>41</v>
      </c>
      <c r="M708" s="72"/>
      <c r="N708" s="71"/>
      <c r="O708" s="70" t="s">
        <v>73</v>
      </c>
      <c r="R708" s="75">
        <f>Instrukcja!$G$1</f>
        <v>0</v>
      </c>
      <c r="T708" s="70" t="s">
        <v>74</v>
      </c>
      <c r="X708" s="75">
        <f>'Dane uczniów_str  6'!$A$44</f>
        <v>42</v>
      </c>
      <c r="Z708" s="72"/>
    </row>
    <row r="709" spans="3:26" ht="14.25">
      <c r="C709" s="76" t="s">
        <v>75</v>
      </c>
      <c r="F709" s="76">
        <f>IF('Oceny II sem_str 129'!$D$43="","-",'Oceny II sem_str 129'!$D$43)</f>
        <v>0</v>
      </c>
      <c r="M709" s="72"/>
      <c r="N709" s="71"/>
      <c r="P709" s="76" t="s">
        <v>75</v>
      </c>
      <c r="S709" s="76">
        <f>IF('Oceny II sem_str 129'!$D$44="","-",'Oceny II sem_str 129'!$D$44)</f>
        <v>0</v>
      </c>
      <c r="Z709" s="72"/>
    </row>
    <row r="710" spans="3:26" ht="14.25">
      <c r="C710" s="76">
        <f>'Oceny II sem_str 129'!$E$2</f>
        <v>0</v>
      </c>
      <c r="F710" s="78">
        <f>IF('Oceny II sem_str 129'!$E$43="","-",'Oceny II sem_str 129'!$E$43)</f>
        <v>0</v>
      </c>
      <c r="G710" s="76">
        <f aca="true" t="shared" si="40" ref="G710:G724">IF(F710=6,"celujący",IF(F710=5,"bardzo dobry",IF(F710=4,"dobry",IF(F710=3,"dostateczny",IF(F710=2,"dopuszczający",IF(F710=1,"niedostateczny","-"))))))</f>
        <v>0</v>
      </c>
      <c r="M710" s="72"/>
      <c r="N710" s="71"/>
      <c r="P710" s="76">
        <f>'Oceny II sem_str 129'!$E$2</f>
        <v>0</v>
      </c>
      <c r="S710" s="78">
        <f>IF('Oceny II sem_str 129'!$E$44="","-",'Oceny II sem_str 129'!$E$44)</f>
        <v>0</v>
      </c>
      <c r="T710" s="76">
        <f aca="true" t="shared" si="41" ref="T710:T724">IF(S710=6,"celujący",IF(S710=5,"bardzo dobry",IF(S710=4,"dobry",IF(S710=3,"dostateczny",IF(S710=2,"dopuszczający",IF(S710=1,"niedostateczny","-"))))))</f>
        <v>0</v>
      </c>
      <c r="Z710" s="72"/>
    </row>
    <row r="711" spans="3:26" ht="14.25">
      <c r="C711" s="76">
        <f>'Oceny II sem_str 129'!$F$2</f>
        <v>0</v>
      </c>
      <c r="F711" s="78">
        <f>IF('Oceny II sem_str 129'!$F$43="","-",'Oceny II sem_str 129'!$F$43)</f>
        <v>0</v>
      </c>
      <c r="G711" s="76">
        <f t="shared" si="40"/>
        <v>0</v>
      </c>
      <c r="M711" s="72"/>
      <c r="N711" s="71"/>
      <c r="P711" s="76">
        <f>'Oceny II sem_str 129'!$F$2</f>
        <v>0</v>
      </c>
      <c r="S711" s="78">
        <f>IF('Oceny II sem_str 129'!$F$44="","-",'Oceny II sem_str 129'!$F$44)</f>
        <v>0</v>
      </c>
      <c r="T711" s="76">
        <f t="shared" si="41"/>
        <v>0</v>
      </c>
      <c r="Z711" s="72"/>
    </row>
    <row r="712" spans="3:26" ht="14.25">
      <c r="C712" s="76">
        <f>'Oceny II sem_str 129'!$G$2</f>
        <v>0</v>
      </c>
      <c r="F712" s="78">
        <f>IF('Oceny II sem_str 129'!$G$43="","-",'Oceny II sem_str 129'!$G$43)</f>
        <v>0</v>
      </c>
      <c r="G712" s="76">
        <f t="shared" si="40"/>
        <v>0</v>
      </c>
      <c r="M712" s="72"/>
      <c r="N712" s="71"/>
      <c r="P712" s="76">
        <f>'Oceny II sem_str 129'!$G$2</f>
        <v>0</v>
      </c>
      <c r="S712" s="78">
        <f>IF('Oceny II sem_str 129'!$G$44="","-",'Oceny II sem_str 129'!$G$44)</f>
        <v>0</v>
      </c>
      <c r="T712" s="76">
        <f t="shared" si="41"/>
        <v>0</v>
      </c>
      <c r="Z712" s="72"/>
    </row>
    <row r="713" spans="3:26" ht="14.25">
      <c r="C713" s="76">
        <f>'Oceny II sem_str 129'!$H$2</f>
        <v>0</v>
      </c>
      <c r="F713" s="78">
        <f>IF('Oceny II sem_str 129'!$H$43="","-",'Oceny II sem_str 129'!$H$43)</f>
        <v>0</v>
      </c>
      <c r="G713" s="76">
        <f t="shared" si="40"/>
        <v>0</v>
      </c>
      <c r="M713" s="72"/>
      <c r="N713" s="71"/>
      <c r="P713" s="76">
        <f>'Oceny II sem_str 129'!$H$2</f>
        <v>0</v>
      </c>
      <c r="S713" s="78">
        <f>IF('Oceny II sem_str 129'!$H$44="","-",'Oceny II sem_str 129'!$H$44)</f>
        <v>0</v>
      </c>
      <c r="T713" s="76">
        <f t="shared" si="41"/>
        <v>0</v>
      </c>
      <c r="Z713" s="72"/>
    </row>
    <row r="714" spans="3:26" ht="14.25">
      <c r="C714" s="76">
        <f>'Oceny II sem_str 129'!$I$2</f>
        <v>0</v>
      </c>
      <c r="F714" s="78">
        <f>IF('Oceny II sem_str 129'!$I$43="","-",'Oceny II sem_str 129'!$I$43)</f>
        <v>0</v>
      </c>
      <c r="G714" s="76">
        <f t="shared" si="40"/>
        <v>0</v>
      </c>
      <c r="M714" s="72"/>
      <c r="N714" s="71"/>
      <c r="P714" s="76">
        <f>'Oceny II sem_str 129'!$I$2</f>
        <v>0</v>
      </c>
      <c r="S714" s="78">
        <f>IF('Oceny II sem_str 129'!$I$44="","-",'Oceny II sem_str 129'!$I$44)</f>
        <v>0</v>
      </c>
      <c r="T714" s="76">
        <f t="shared" si="41"/>
        <v>0</v>
      </c>
      <c r="Z714" s="72"/>
    </row>
    <row r="715" spans="3:26" ht="14.25">
      <c r="C715" s="76">
        <f>'Oceny II sem_str 129'!$J$2</f>
        <v>0</v>
      </c>
      <c r="F715" s="78">
        <f>IF('Oceny II sem_str 129'!$J$43="","-",'Oceny II sem_str 129'!$J$43)</f>
        <v>0</v>
      </c>
      <c r="G715" s="76">
        <f t="shared" si="40"/>
        <v>0</v>
      </c>
      <c r="M715" s="72"/>
      <c r="N715" s="71"/>
      <c r="P715" s="76">
        <f>'Oceny II sem_str 129'!$J$2</f>
        <v>0</v>
      </c>
      <c r="S715" s="78">
        <f>IF('Oceny II sem_str 129'!$J$44="","-",'Oceny II sem_str 129'!$J$44)</f>
        <v>0</v>
      </c>
      <c r="T715" s="76">
        <f t="shared" si="41"/>
        <v>0</v>
      </c>
      <c r="Z715" s="72"/>
    </row>
    <row r="716" spans="3:26" ht="14.25">
      <c r="C716" s="76">
        <f>'Oceny II sem_str 129'!$K$2</f>
        <v>0</v>
      </c>
      <c r="F716" s="78">
        <f>IF('Oceny II sem_str 129'!$K$43="","-",'Oceny II sem_str 129'!$K$43)</f>
        <v>0</v>
      </c>
      <c r="G716" s="76">
        <f t="shared" si="40"/>
        <v>0</v>
      </c>
      <c r="M716" s="72"/>
      <c r="N716" s="71"/>
      <c r="P716" s="76">
        <f>'Oceny II sem_str 129'!$K$2</f>
        <v>0</v>
      </c>
      <c r="S716" s="78">
        <f>IF('Oceny II sem_str 129'!$K$44="","-",'Oceny II sem_str 129'!$K$44)</f>
        <v>0</v>
      </c>
      <c r="T716" s="76">
        <f t="shared" si="41"/>
        <v>0</v>
      </c>
      <c r="Z716" s="72"/>
    </row>
    <row r="717" spans="3:26" ht="14.25">
      <c r="C717" s="76">
        <f>'Oceny II sem_str 129'!$L$2</f>
        <v>0</v>
      </c>
      <c r="F717" s="78">
        <f>IF('Oceny II sem_str 129'!$L$43="","-",'Oceny II sem_str 129'!$L$43)</f>
        <v>0</v>
      </c>
      <c r="G717" s="76">
        <f t="shared" si="40"/>
        <v>0</v>
      </c>
      <c r="M717" s="72"/>
      <c r="N717" s="71"/>
      <c r="P717" s="76">
        <f>'Oceny II sem_str 129'!$L$2</f>
        <v>0</v>
      </c>
      <c r="S717" s="78">
        <f>IF('Oceny II sem_str 129'!$L$44="","-",'Oceny II sem_str 129'!$L$44)</f>
        <v>0</v>
      </c>
      <c r="T717" s="76">
        <f t="shared" si="41"/>
        <v>0</v>
      </c>
      <c r="Z717" s="72"/>
    </row>
    <row r="718" spans="3:26" ht="14.25">
      <c r="C718" s="76">
        <f>'Oceny II sem_str 129'!$M$2</f>
        <v>0</v>
      </c>
      <c r="F718" s="78">
        <f>IF('Oceny II sem_str 129'!$M$43="","-",'Oceny II sem_str 129'!$M$43)</f>
        <v>0</v>
      </c>
      <c r="G718" s="76">
        <f t="shared" si="40"/>
        <v>0</v>
      </c>
      <c r="M718" s="72"/>
      <c r="N718" s="71"/>
      <c r="P718" s="76">
        <f>'Oceny II sem_str 129'!$M$2</f>
        <v>0</v>
      </c>
      <c r="S718" s="78">
        <f>IF('Oceny II sem_str 129'!$M$44="","-",'Oceny II sem_str 129'!$M$44)</f>
        <v>0</v>
      </c>
      <c r="T718" s="76">
        <f t="shared" si="41"/>
        <v>0</v>
      </c>
      <c r="Z718" s="72"/>
    </row>
    <row r="719" spans="3:26" ht="14.25">
      <c r="C719" s="76">
        <f>'Oceny II sem_str 129'!$N$2</f>
        <v>0</v>
      </c>
      <c r="F719" s="78">
        <f>IF('Oceny II sem_str 129'!$N$43="","-",'Oceny II sem_str 129'!$N$43)</f>
        <v>0</v>
      </c>
      <c r="G719" s="76">
        <f t="shared" si="40"/>
        <v>0</v>
      </c>
      <c r="M719" s="72"/>
      <c r="N719" s="71"/>
      <c r="P719" s="76">
        <f>'Oceny II sem_str 129'!$N$2</f>
        <v>0</v>
      </c>
      <c r="S719" s="78">
        <f>IF('Oceny II sem_str 129'!$N$44="","-",'Oceny II sem_str 129'!$N$44)</f>
        <v>0</v>
      </c>
      <c r="T719" s="76">
        <f t="shared" si="41"/>
        <v>0</v>
      </c>
      <c r="Z719" s="72"/>
    </row>
    <row r="720" spans="3:26" ht="14.25">
      <c r="C720" s="76">
        <f>'Oceny II sem_str 129'!$O$2</f>
        <v>0</v>
      </c>
      <c r="F720" s="78">
        <f>IF('Oceny II sem_str 129'!$O$43="","-",'Oceny II sem_str 129'!$O$43)</f>
        <v>0</v>
      </c>
      <c r="G720" s="76">
        <f t="shared" si="40"/>
        <v>0</v>
      </c>
      <c r="M720" s="72"/>
      <c r="N720" s="71"/>
      <c r="P720" s="76">
        <f>'Oceny II sem_str 129'!$O$2</f>
        <v>0</v>
      </c>
      <c r="S720" s="78">
        <f>IF('Oceny II sem_str 129'!$O$44="","-",'Oceny II sem_str 129'!$O$44)</f>
        <v>0</v>
      </c>
      <c r="T720" s="76">
        <f t="shared" si="41"/>
        <v>0</v>
      </c>
      <c r="Z720" s="72"/>
    </row>
    <row r="721" spans="3:26" ht="14.25">
      <c r="C721" s="76">
        <f>IF('Oceny II sem_str 129'!$P$2&lt;&gt;"",'Oceny II sem_str 129'!$P$2,"")</f>
        <v>0</v>
      </c>
      <c r="F721" s="78">
        <f>IF('Oceny II sem_str 129'!$P$43="","-",'Oceny II sem_str 129'!$P$43)</f>
        <v>0</v>
      </c>
      <c r="G721" s="76">
        <f t="shared" si="40"/>
        <v>0</v>
      </c>
      <c r="M721" s="72"/>
      <c r="N721" s="71"/>
      <c r="P721" s="76">
        <f>IF('Oceny II sem_str 129'!$P$2&lt;&gt;"",'Oceny II sem_str 129'!$P$2,"")</f>
        <v>0</v>
      </c>
      <c r="S721" s="78">
        <f>IF('Oceny II sem_str 129'!$P$44="","-",'Oceny II sem_str 129'!$P$44)</f>
        <v>0</v>
      </c>
      <c r="T721" s="76">
        <f t="shared" si="41"/>
        <v>0</v>
      </c>
      <c r="Z721" s="72"/>
    </row>
    <row r="722" spans="3:26" ht="14.25">
      <c r="C722" s="76">
        <f>IF('Oceny II sem_str 129'!$Q$2&lt;&gt;"",'Oceny II sem_str 129'!$Q$2,"")</f>
        <v>0</v>
      </c>
      <c r="F722" s="78">
        <f>IF('Oceny II sem_str 129'!$Q$43="","-",'Oceny II sem_str 129'!$Q$43)</f>
        <v>0</v>
      </c>
      <c r="G722" s="76">
        <f t="shared" si="40"/>
        <v>0</v>
      </c>
      <c r="M722" s="72"/>
      <c r="N722" s="71"/>
      <c r="P722" s="76">
        <f>IF('Oceny II sem_str 129'!$Q$2&lt;&gt;"",'Oceny II sem_str 129'!$Q$2,"")</f>
        <v>0</v>
      </c>
      <c r="S722" s="78">
        <f>IF('Oceny II sem_str 129'!$Q$44="","-",'Oceny II sem_str 129'!$Q$44)</f>
        <v>0</v>
      </c>
      <c r="T722" s="76">
        <f t="shared" si="41"/>
        <v>0</v>
      </c>
      <c r="Z722" s="72"/>
    </row>
    <row r="723" spans="3:26" ht="14.25">
      <c r="C723" s="76">
        <f>IF('Oceny II sem_str 129'!$R$2&lt;&gt;"",'Oceny II sem_str 129'!$R$2,"")</f>
        <v>0</v>
      </c>
      <c r="F723" s="78">
        <f>IF('Oceny II sem_str 129'!$R$43="","-",'Oceny II sem_str 129'!$R$43)</f>
        <v>0</v>
      </c>
      <c r="G723" s="76">
        <f t="shared" si="40"/>
        <v>0</v>
      </c>
      <c r="M723" s="72"/>
      <c r="N723" s="71"/>
      <c r="P723" s="76">
        <f>IF('Oceny II sem_str 129'!$R$2&lt;&gt;"",'Oceny II sem_str 129'!$R$2,"")</f>
        <v>0</v>
      </c>
      <c r="S723" s="78">
        <f>IF('Oceny II sem_str 129'!$R$44="","-",'Oceny II sem_str 129'!$R$44)</f>
        <v>0</v>
      </c>
      <c r="T723" s="76">
        <f t="shared" si="41"/>
        <v>0</v>
      </c>
      <c r="Z723" s="72"/>
    </row>
    <row r="724" spans="3:26" ht="14.25">
      <c r="C724" s="76">
        <f>IF('Oceny II sem_str 129'!$S$2&lt;&gt;"",'Oceny II sem_str 129'!$S$2,"")</f>
        <v>0</v>
      </c>
      <c r="F724" s="78">
        <f>IF('Oceny II sem_str 129'!$S$43="","-",'Oceny II sem_str 129'!$S$43)</f>
        <v>0</v>
      </c>
      <c r="G724" s="76">
        <f t="shared" si="40"/>
        <v>0</v>
      </c>
      <c r="M724" s="72"/>
      <c r="N724" s="71"/>
      <c r="P724" s="76">
        <f>IF('Oceny II sem_str 129'!$S$2&lt;&gt;"",'Oceny II sem_str 129'!$S$2,"")</f>
        <v>0</v>
      </c>
      <c r="S724" s="78">
        <f>IF('Oceny II sem_str 129'!$S$44="","-",'Oceny II sem_str 129'!$S$44)</f>
        <v>0</v>
      </c>
      <c r="T724" s="76">
        <f t="shared" si="41"/>
        <v>0</v>
      </c>
      <c r="Z724" s="72"/>
    </row>
    <row r="725" spans="5:26" ht="18.75">
      <c r="E725" s="70" t="s">
        <v>76</v>
      </c>
      <c r="H725" s="79">
        <f>'Oceny II sem_str 129'!$AC$43</f>
        <v>0</v>
      </c>
      <c r="I725" s="79"/>
      <c r="M725" s="72"/>
      <c r="N725" s="71"/>
      <c r="R725" s="70" t="s">
        <v>76</v>
      </c>
      <c r="U725" s="79">
        <f>'Oceny II sem_str 129'!$AC$44</f>
        <v>0</v>
      </c>
      <c r="V725" s="79"/>
      <c r="Z725" s="72"/>
    </row>
    <row r="726" spans="13:26" ht="11.25" customHeight="1">
      <c r="M726" s="72"/>
      <c r="N726" s="71"/>
      <c r="Z726" s="72"/>
    </row>
    <row r="727" spans="2:26" ht="18.75">
      <c r="B727" s="70" t="s">
        <v>77</v>
      </c>
      <c r="I727" s="75">
        <f>'Oceny II sem_str 129'!$Z$43+'Oceny II sem_str 129'!$AA$43</f>
        <v>0</v>
      </c>
      <c r="K727" s="70" t="s">
        <v>78</v>
      </c>
      <c r="M727" s="72"/>
      <c r="N727" s="71"/>
      <c r="O727" s="70" t="s">
        <v>79</v>
      </c>
      <c r="V727" s="75">
        <f>'Oceny II sem_str 129'!$Z$44+'Oceny II sem_str 129'!$AA$44</f>
        <v>0</v>
      </c>
      <c r="X727" s="70" t="s">
        <v>78</v>
      </c>
      <c r="Z727" s="72"/>
    </row>
    <row r="728" spans="2:26" ht="14.25">
      <c r="B728" s="76" t="s">
        <v>80</v>
      </c>
      <c r="M728" s="72"/>
      <c r="N728" s="71"/>
      <c r="O728" s="76" t="s">
        <v>80</v>
      </c>
      <c r="Z728" s="72"/>
    </row>
    <row r="729" spans="2:26" ht="18.75">
      <c r="B729" s="70" t="s">
        <v>81</v>
      </c>
      <c r="D729" s="75">
        <f>'Oceny II sem_str 129'!$Z$43</f>
        <v>0</v>
      </c>
      <c r="E729" s="70" t="s">
        <v>82</v>
      </c>
      <c r="H729" s="75">
        <f>'Oceny II sem_str 129'!$AA$43</f>
        <v>0</v>
      </c>
      <c r="I729" s="70" t="s">
        <v>83</v>
      </c>
      <c r="K729" s="75">
        <f>'Oceny II sem_str 129'!$AB$43</f>
        <v>0</v>
      </c>
      <c r="M729" s="72"/>
      <c r="N729" s="71"/>
      <c r="O729" s="70" t="s">
        <v>81</v>
      </c>
      <c r="Q729" s="75">
        <f>'Oceny II sem_str 129'!$Z$44</f>
        <v>0</v>
      </c>
      <c r="R729" s="70" t="s">
        <v>82</v>
      </c>
      <c r="U729" s="75">
        <f>'Oceny II sem_str 129'!$AA$44</f>
        <v>0</v>
      </c>
      <c r="V729" s="70" t="s">
        <v>83</v>
      </c>
      <c r="X729" s="75">
        <f>'Oceny II sem_str 129'!$AB$44</f>
        <v>0</v>
      </c>
      <c r="Z729" s="72"/>
    </row>
    <row r="730" spans="6:26" ht="13.5" customHeight="1">
      <c r="F730" s="75"/>
      <c r="M730" s="72"/>
      <c r="N730" s="71"/>
      <c r="S730" s="75"/>
      <c r="Z730" s="72"/>
    </row>
    <row r="731" spans="2:26" ht="18.75">
      <c r="B731" s="70" t="s">
        <v>37</v>
      </c>
      <c r="E731" s="87">
        <f>'Oceny II sem_str 129'!$AD$43</f>
        <v>0</v>
      </c>
      <c r="F731" s="75"/>
      <c r="M731" s="72"/>
      <c r="N731" s="71"/>
      <c r="O731" s="70" t="s">
        <v>37</v>
      </c>
      <c r="R731" s="87">
        <f>'Oceny II sem_str 129'!$AD$44</f>
        <v>0</v>
      </c>
      <c r="S731" s="75"/>
      <c r="Z731" s="72"/>
    </row>
    <row r="732" spans="13:26" ht="14.25" customHeight="1">
      <c r="M732" s="72"/>
      <c r="N732" s="71"/>
      <c r="Z732" s="72"/>
    </row>
    <row r="733" spans="2:26" ht="14.25">
      <c r="B733" s="70" t="s">
        <v>84</v>
      </c>
      <c r="I733" s="70" t="s">
        <v>85</v>
      </c>
      <c r="M733" s="72"/>
      <c r="N733" s="71"/>
      <c r="O733" s="70" t="s">
        <v>84</v>
      </c>
      <c r="V733" s="70" t="s">
        <v>85</v>
      </c>
      <c r="Z733" s="72"/>
    </row>
    <row r="734" spans="2:26" ht="16.5">
      <c r="B734" s="80">
        <f>Instrukcja!$I$1</f>
        <v>0</v>
      </c>
      <c r="I734" s="80">
        <f>Instrukcja!$D$1</f>
        <v>0</v>
      </c>
      <c r="M734" s="72"/>
      <c r="N734" s="71"/>
      <c r="O734" s="80">
        <f>Instrukcja!$I$1</f>
        <v>0</v>
      </c>
      <c r="V734" s="80">
        <f>Instrukcja!$D$1</f>
        <v>0</v>
      </c>
      <c r="Z734" s="72"/>
    </row>
    <row r="735" spans="1:26" ht="18" customHeight="1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3"/>
      <c r="N735" s="81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3"/>
    </row>
  </sheetData>
  <sheetProtection selectLockedCells="1" selectUnlockedCells="1"/>
  <mergeCells count="168">
    <mergeCell ref="A2:M2"/>
    <mergeCell ref="N2:Z2"/>
    <mergeCell ref="A3:M3"/>
    <mergeCell ref="N3:Z3"/>
    <mergeCell ref="A4:M4"/>
    <mergeCell ref="N4:Z4"/>
    <mergeCell ref="H25:I25"/>
    <mergeCell ref="U25:V25"/>
    <mergeCell ref="A37:M37"/>
    <mergeCell ref="N37:Z37"/>
    <mergeCell ref="A38:M38"/>
    <mergeCell ref="N38:Z38"/>
    <mergeCell ref="A39:M39"/>
    <mergeCell ref="N39:Z39"/>
    <mergeCell ref="H60:I60"/>
    <mergeCell ref="U60:V60"/>
    <mergeCell ref="A72:M72"/>
    <mergeCell ref="N72:Z72"/>
    <mergeCell ref="A73:M73"/>
    <mergeCell ref="N73:Z73"/>
    <mergeCell ref="A74:M74"/>
    <mergeCell ref="N74:Z74"/>
    <mergeCell ref="H95:I95"/>
    <mergeCell ref="U95:V95"/>
    <mergeCell ref="A107:M107"/>
    <mergeCell ref="N107:Z107"/>
    <mergeCell ref="A108:M108"/>
    <mergeCell ref="N108:Z108"/>
    <mergeCell ref="A109:M109"/>
    <mergeCell ref="N109:Z109"/>
    <mergeCell ref="H130:I130"/>
    <mergeCell ref="U130:V130"/>
    <mergeCell ref="A142:M142"/>
    <mergeCell ref="N142:Z142"/>
    <mergeCell ref="A143:M143"/>
    <mergeCell ref="N143:Z143"/>
    <mergeCell ref="A144:M144"/>
    <mergeCell ref="N144:Z144"/>
    <mergeCell ref="H165:I165"/>
    <mergeCell ref="U165:V165"/>
    <mergeCell ref="A177:M177"/>
    <mergeCell ref="N177:Z177"/>
    <mergeCell ref="A178:M178"/>
    <mergeCell ref="N178:Z178"/>
    <mergeCell ref="A179:M179"/>
    <mergeCell ref="N179:Z179"/>
    <mergeCell ref="H200:I200"/>
    <mergeCell ref="U200:V200"/>
    <mergeCell ref="A212:M212"/>
    <mergeCell ref="N212:Z212"/>
    <mergeCell ref="A213:M213"/>
    <mergeCell ref="N213:Z213"/>
    <mergeCell ref="A214:M214"/>
    <mergeCell ref="N214:Z214"/>
    <mergeCell ref="H235:I235"/>
    <mergeCell ref="U235:V235"/>
    <mergeCell ref="A247:M247"/>
    <mergeCell ref="N247:Z247"/>
    <mergeCell ref="A248:M248"/>
    <mergeCell ref="N248:Z248"/>
    <mergeCell ref="A249:M249"/>
    <mergeCell ref="N249:Z249"/>
    <mergeCell ref="H270:I270"/>
    <mergeCell ref="U270:V270"/>
    <mergeCell ref="A282:M282"/>
    <mergeCell ref="N282:Z282"/>
    <mergeCell ref="A283:M283"/>
    <mergeCell ref="N283:Z283"/>
    <mergeCell ref="A284:M284"/>
    <mergeCell ref="N284:Z284"/>
    <mergeCell ref="H305:I305"/>
    <mergeCell ref="U305:V305"/>
    <mergeCell ref="A317:M317"/>
    <mergeCell ref="N317:Z317"/>
    <mergeCell ref="A318:M318"/>
    <mergeCell ref="N318:Z318"/>
    <mergeCell ref="A319:M319"/>
    <mergeCell ref="N319:Z319"/>
    <mergeCell ref="H340:I340"/>
    <mergeCell ref="U340:V340"/>
    <mergeCell ref="A352:M352"/>
    <mergeCell ref="N352:Z352"/>
    <mergeCell ref="A353:M353"/>
    <mergeCell ref="N353:Z353"/>
    <mergeCell ref="A354:M354"/>
    <mergeCell ref="N354:Z354"/>
    <mergeCell ref="H375:I375"/>
    <mergeCell ref="U375:V375"/>
    <mergeCell ref="A387:M387"/>
    <mergeCell ref="N387:Z387"/>
    <mergeCell ref="A388:M388"/>
    <mergeCell ref="N388:Z388"/>
    <mergeCell ref="A389:M389"/>
    <mergeCell ref="N389:Z389"/>
    <mergeCell ref="H410:I410"/>
    <mergeCell ref="U410:V410"/>
    <mergeCell ref="A422:M422"/>
    <mergeCell ref="N422:Z422"/>
    <mergeCell ref="A423:M423"/>
    <mergeCell ref="N423:Z423"/>
    <mergeCell ref="A424:M424"/>
    <mergeCell ref="N424:Z424"/>
    <mergeCell ref="H445:I445"/>
    <mergeCell ref="U445:V445"/>
    <mergeCell ref="A457:M457"/>
    <mergeCell ref="N457:Z457"/>
    <mergeCell ref="A458:M458"/>
    <mergeCell ref="N458:Z458"/>
    <mergeCell ref="A459:M459"/>
    <mergeCell ref="N459:Z459"/>
    <mergeCell ref="H480:I480"/>
    <mergeCell ref="U480:V480"/>
    <mergeCell ref="A492:M492"/>
    <mergeCell ref="N492:Z492"/>
    <mergeCell ref="A493:M493"/>
    <mergeCell ref="N493:Z493"/>
    <mergeCell ref="A494:M494"/>
    <mergeCell ref="N494:Z494"/>
    <mergeCell ref="H515:I515"/>
    <mergeCell ref="U515:V515"/>
    <mergeCell ref="A527:M527"/>
    <mergeCell ref="N527:Z527"/>
    <mergeCell ref="A528:M528"/>
    <mergeCell ref="N528:Z528"/>
    <mergeCell ref="A529:M529"/>
    <mergeCell ref="N529:Z529"/>
    <mergeCell ref="H550:I550"/>
    <mergeCell ref="U550:V550"/>
    <mergeCell ref="A562:M562"/>
    <mergeCell ref="N562:Z562"/>
    <mergeCell ref="A563:M563"/>
    <mergeCell ref="N563:Z563"/>
    <mergeCell ref="A564:M564"/>
    <mergeCell ref="N564:Z564"/>
    <mergeCell ref="H585:I585"/>
    <mergeCell ref="U585:V585"/>
    <mergeCell ref="A597:M597"/>
    <mergeCell ref="N597:Z597"/>
    <mergeCell ref="A598:M598"/>
    <mergeCell ref="N598:Z598"/>
    <mergeCell ref="A599:M599"/>
    <mergeCell ref="N599:Z599"/>
    <mergeCell ref="H620:I620"/>
    <mergeCell ref="U620:V620"/>
    <mergeCell ref="A632:M632"/>
    <mergeCell ref="N632:Z632"/>
    <mergeCell ref="A633:M633"/>
    <mergeCell ref="N633:Z633"/>
    <mergeCell ref="A634:M634"/>
    <mergeCell ref="N634:Z634"/>
    <mergeCell ref="H655:I655"/>
    <mergeCell ref="U655:V655"/>
    <mergeCell ref="A667:M667"/>
    <mergeCell ref="N667:Z667"/>
    <mergeCell ref="A668:M668"/>
    <mergeCell ref="N668:Z668"/>
    <mergeCell ref="A669:M669"/>
    <mergeCell ref="N669:Z669"/>
    <mergeCell ref="H690:I690"/>
    <mergeCell ref="U690:V690"/>
    <mergeCell ref="A702:M702"/>
    <mergeCell ref="N702:Z702"/>
    <mergeCell ref="A703:M703"/>
    <mergeCell ref="N703:Z703"/>
    <mergeCell ref="A704:M704"/>
    <mergeCell ref="N704:Z704"/>
    <mergeCell ref="H725:I725"/>
    <mergeCell ref="U725:V72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2017-02-20T21:12:46Z</dcterms:modified>
  <cp:category/>
  <cp:version/>
  <cp:contentType/>
  <cp:contentStatus/>
  <cp:revision>52</cp:revision>
</cp:coreProperties>
</file>